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Шкафы" sheetId="1" r:id="rId1"/>
    <sheet name="Лари" sheetId="3" r:id="rId2"/>
    <sheet name="Прилавки" sheetId="4" r:id="rId3"/>
    <sheet name="Горки" sheetId="2" r:id="rId4"/>
    <sheet name="Моноблоки,сплиты" sheetId="5" r:id="rId5"/>
    <sheet name="Бонеты" sheetId="6" r:id="rId6"/>
  </sheets>
  <definedNames>
    <definedName name="_xlnm._FilterDatabase" localSheetId="1" hidden="1">Лари!$A$4:$H$4</definedName>
    <definedName name="_xlnm._FilterDatabase" localSheetId="4" hidden="1">'Моноблоки,сплиты'!$A$4:$WTT$4</definedName>
    <definedName name="_xlnm._FilterDatabase" localSheetId="0" hidden="1">Шкафы!$A$4:$WTZ$79</definedName>
    <definedName name="_xlnm.Print_Titles" localSheetId="0">Шкафы!$4:$4</definedName>
    <definedName name="_xlnm.Print_Area" localSheetId="5">Бонеты!$A$4:$H$4</definedName>
    <definedName name="_xlnm.Print_Area" localSheetId="3">Горки!$A$4:$H$4</definedName>
    <definedName name="_xlnm.Print_Area" localSheetId="1">Лари!$A$1:$I$82</definedName>
    <definedName name="_xlnm.Print_Area" localSheetId="4">'Моноблоки,сплиты'!$A$4:$H$4</definedName>
    <definedName name="_xlnm.Print_Area" localSheetId="2">Прилавки!$A$4:$H$4</definedName>
    <definedName name="_xlnm.Print_Area" localSheetId="0">Шкафы!$A$1:$I$79</definedName>
  </definedNames>
  <calcPr calcId="124519"/>
</workbook>
</file>

<file path=xl/calcChain.xml><?xml version="1.0" encoding="utf-8"?>
<calcChain xmlns="http://schemas.openxmlformats.org/spreadsheetml/2006/main">
  <c r="J6" i="3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5"/>
  <c r="I79" i="1" l="1"/>
  <c r="I78"/>
  <c r="J78" s="1"/>
  <c r="I77"/>
  <c r="J77" s="1"/>
  <c r="I76"/>
  <c r="J76" s="1"/>
  <c r="I75"/>
  <c r="J75" s="1"/>
  <c r="I74"/>
  <c r="J74" s="1"/>
  <c r="I73"/>
  <c r="J73" s="1"/>
  <c r="I72"/>
  <c r="J72" s="1"/>
  <c r="I70"/>
  <c r="J70" s="1"/>
  <c r="I64"/>
  <c r="J64" s="1"/>
  <c r="I63"/>
  <c r="J63" s="1"/>
  <c r="I62"/>
  <c r="J62" s="1"/>
  <c r="I61"/>
  <c r="J61" s="1"/>
  <c r="I60"/>
  <c r="J60" s="1"/>
  <c r="I59"/>
  <c r="J59" s="1"/>
  <c r="I58"/>
  <c r="J58" s="1"/>
  <c r="I57"/>
  <c r="J57" s="1"/>
  <c r="I56"/>
  <c r="J56" s="1"/>
  <c r="I55"/>
  <c r="J55" s="1"/>
  <c r="I54"/>
  <c r="J54" s="1"/>
  <c r="I53"/>
  <c r="J53" s="1"/>
  <c r="I52"/>
  <c r="J52" s="1"/>
  <c r="I51"/>
  <c r="J51" s="1"/>
  <c r="I50"/>
  <c r="J50" s="1"/>
  <c r="I49"/>
  <c r="J49" s="1"/>
  <c r="I47"/>
  <c r="J47" s="1"/>
  <c r="I46"/>
  <c r="J46" s="1"/>
  <c r="I45"/>
  <c r="J45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0"/>
  <c r="J30" s="1"/>
  <c r="I29"/>
  <c r="J29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I6"/>
  <c r="J6" s="1"/>
  <c r="I5"/>
  <c r="J5" s="1"/>
  <c r="I56" i="3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29"/>
  <c r="I28"/>
  <c r="I27"/>
  <c r="I26"/>
  <c r="I25"/>
  <c r="I24"/>
  <c r="I23"/>
  <c r="I22"/>
  <c r="I21"/>
  <c r="I7"/>
  <c r="I6"/>
  <c r="I5"/>
  <c r="I27" i="1"/>
  <c r="J27" s="1"/>
  <c r="I28"/>
  <c r="J28" s="1"/>
  <c r="I31"/>
  <c r="J31" s="1"/>
  <c r="I48"/>
  <c r="J48" s="1"/>
  <c r="I65"/>
  <c r="J65" s="1"/>
  <c r="I66"/>
  <c r="J66" s="1"/>
  <c r="I67"/>
  <c r="J67" s="1"/>
  <c r="I68"/>
  <c r="J68" s="1"/>
  <c r="I69"/>
  <c r="J69" s="1"/>
  <c r="I71"/>
  <c r="J71" s="1"/>
  <c r="I695" i="4" l="1"/>
  <c r="J695" s="1"/>
  <c r="K695" s="1"/>
  <c r="I694"/>
  <c r="J694" s="1"/>
  <c r="K694" s="1"/>
  <c r="I693"/>
  <c r="J693" s="1"/>
  <c r="K693" s="1"/>
  <c r="I692"/>
  <c r="J692" s="1"/>
  <c r="K692" s="1"/>
  <c r="I691"/>
  <c r="J691" s="1"/>
  <c r="K691" s="1"/>
  <c r="I690"/>
  <c r="J690" s="1"/>
  <c r="K690" s="1"/>
  <c r="I689"/>
  <c r="J689" s="1"/>
  <c r="K689" s="1"/>
  <c r="I688"/>
  <c r="J688" s="1"/>
  <c r="K688" s="1"/>
  <c r="I687"/>
  <c r="J687" s="1"/>
  <c r="K687" s="1"/>
  <c r="I686"/>
  <c r="J686" s="1"/>
  <c r="K686" s="1"/>
  <c r="I685"/>
  <c r="J685" s="1"/>
  <c r="K685" s="1"/>
  <c r="I684"/>
  <c r="J684" s="1"/>
  <c r="K684" s="1"/>
  <c r="I683"/>
  <c r="J683" s="1"/>
  <c r="K683" s="1"/>
  <c r="I682"/>
  <c r="J682" s="1"/>
  <c r="K682" s="1"/>
  <c r="I681"/>
  <c r="J681" s="1"/>
  <c r="K681" s="1"/>
  <c r="I680"/>
  <c r="J680" s="1"/>
  <c r="K680" s="1"/>
  <c r="I679"/>
  <c r="J679" s="1"/>
  <c r="K679" s="1"/>
  <c r="I678"/>
  <c r="J678" s="1"/>
  <c r="K678" s="1"/>
  <c r="I677"/>
  <c r="J677" s="1"/>
  <c r="K677" s="1"/>
  <c r="I676"/>
  <c r="J676" s="1"/>
  <c r="K676" s="1"/>
  <c r="I675"/>
  <c r="J675" s="1"/>
  <c r="K675" s="1"/>
  <c r="I674"/>
  <c r="J674" s="1"/>
  <c r="K674" s="1"/>
  <c r="I673"/>
  <c r="J673" s="1"/>
  <c r="K673" s="1"/>
  <c r="I672"/>
  <c r="J672" s="1"/>
  <c r="K672" s="1"/>
  <c r="I671"/>
  <c r="J671" s="1"/>
  <c r="I670"/>
  <c r="I669"/>
  <c r="I668"/>
  <c r="I667"/>
  <c r="I666"/>
  <c r="J666" s="1"/>
  <c r="K666" s="1"/>
  <c r="I665"/>
  <c r="L664"/>
  <c r="I664"/>
  <c r="J664" s="1"/>
  <c r="K664" s="1"/>
  <c r="I663"/>
  <c r="L662"/>
  <c r="I662"/>
  <c r="J662" s="1"/>
  <c r="K662" s="1"/>
  <c r="I661"/>
  <c r="L660"/>
  <c r="I660"/>
  <c r="J660" s="1"/>
  <c r="K660" s="1"/>
  <c r="I659"/>
  <c r="I658"/>
  <c r="J658" s="1"/>
  <c r="K658" s="1"/>
  <c r="I657"/>
  <c r="L656"/>
  <c r="I656"/>
  <c r="J656" s="1"/>
  <c r="K656" s="1"/>
  <c r="I655"/>
  <c r="I654"/>
  <c r="J654" s="1"/>
  <c r="K654" s="1"/>
  <c r="I653"/>
  <c r="L652"/>
  <c r="I652"/>
  <c r="J652" s="1"/>
  <c r="K652" s="1"/>
  <c r="I651"/>
  <c r="I650"/>
  <c r="J650" s="1"/>
  <c r="K650" s="1"/>
  <c r="I649"/>
  <c r="L648"/>
  <c r="I648"/>
  <c r="J648" s="1"/>
  <c r="K648" s="1"/>
  <c r="I647"/>
  <c r="I646"/>
  <c r="J646" s="1"/>
  <c r="K646" s="1"/>
  <c r="I645"/>
  <c r="L644"/>
  <c r="I644"/>
  <c r="J644" s="1"/>
  <c r="K644" s="1"/>
  <c r="I643"/>
  <c r="I642"/>
  <c r="J642" s="1"/>
  <c r="K642" s="1"/>
  <c r="I641"/>
  <c r="L640"/>
  <c r="I640"/>
  <c r="J640" s="1"/>
  <c r="K640" s="1"/>
  <c r="I639"/>
  <c r="I638"/>
  <c r="J638" s="1"/>
  <c r="K638" s="1"/>
  <c r="I637"/>
  <c r="L636"/>
  <c r="I636"/>
  <c r="J636" s="1"/>
  <c r="K636" s="1"/>
  <c r="I635"/>
  <c r="I634"/>
  <c r="L634" s="1"/>
  <c r="I633"/>
  <c r="J632"/>
  <c r="K632" s="1"/>
  <c r="I632"/>
  <c r="L632" s="1"/>
  <c r="I631"/>
  <c r="I630"/>
  <c r="L630" s="1"/>
  <c r="I629"/>
  <c r="J628"/>
  <c r="K628" s="1"/>
  <c r="I628"/>
  <c r="L628" s="1"/>
  <c r="I627"/>
  <c r="I626"/>
  <c r="L626" s="1"/>
  <c r="I625"/>
  <c r="I624"/>
  <c r="I623"/>
  <c r="I622"/>
  <c r="I621"/>
  <c r="J621" s="1"/>
  <c r="K621" s="1"/>
  <c r="I620"/>
  <c r="J619"/>
  <c r="K619" s="1"/>
  <c r="I619"/>
  <c r="L619" s="1"/>
  <c r="I618"/>
  <c r="L618" s="1"/>
  <c r="I617"/>
  <c r="J617" s="1"/>
  <c r="K617" s="1"/>
  <c r="J616"/>
  <c r="I616"/>
  <c r="L616" s="1"/>
  <c r="I615"/>
  <c r="I614"/>
  <c r="I613"/>
  <c r="I612"/>
  <c r="I611"/>
  <c r="I610"/>
  <c r="I609"/>
  <c r="I608"/>
  <c r="I607"/>
  <c r="I606"/>
  <c r="I605"/>
  <c r="I604"/>
  <c r="I603"/>
  <c r="I602"/>
  <c r="J602" s="1"/>
  <c r="I601"/>
  <c r="L601" s="1"/>
  <c r="I600"/>
  <c r="L600" s="1"/>
  <c r="I599"/>
  <c r="L599" s="1"/>
  <c r="I598"/>
  <c r="L598" s="1"/>
  <c r="I597"/>
  <c r="L597" s="1"/>
  <c r="I596"/>
  <c r="L596" s="1"/>
  <c r="I595"/>
  <c r="L595" s="1"/>
  <c r="I594"/>
  <c r="L594" s="1"/>
  <c r="I593"/>
  <c r="L593" s="1"/>
  <c r="I592"/>
  <c r="I591"/>
  <c r="J591" s="1"/>
  <c r="I590"/>
  <c r="I589"/>
  <c r="J589" s="1"/>
  <c r="K589" s="1"/>
  <c r="I588"/>
  <c r="J588" s="1"/>
  <c r="K588" s="1"/>
  <c r="I587"/>
  <c r="J587" s="1"/>
  <c r="K587" s="1"/>
  <c r="I586"/>
  <c r="J586" s="1"/>
  <c r="K586" s="1"/>
  <c r="I585"/>
  <c r="J585" s="1"/>
  <c r="K585" s="1"/>
  <c r="I584"/>
  <c r="J584" s="1"/>
  <c r="K584" s="1"/>
  <c r="I583"/>
  <c r="J583" s="1"/>
  <c r="K583" s="1"/>
  <c r="L582"/>
  <c r="J582"/>
  <c r="K582" s="1"/>
  <c r="I581"/>
  <c r="I580"/>
  <c r="L580" s="1"/>
  <c r="I579"/>
  <c r="L579" s="1"/>
  <c r="I578"/>
  <c r="J578" s="1"/>
  <c r="K578" s="1"/>
  <c r="I577"/>
  <c r="L577" s="1"/>
  <c r="I576"/>
  <c r="I575"/>
  <c r="J575" s="1"/>
  <c r="I574"/>
  <c r="J574" s="1"/>
  <c r="I573"/>
  <c r="L573" s="1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J546" s="1"/>
  <c r="I545"/>
  <c r="L545" s="1"/>
  <c r="I544"/>
  <c r="J544" s="1"/>
  <c r="K544" s="1"/>
  <c r="I543"/>
  <c r="L543" s="1"/>
  <c r="I542"/>
  <c r="I541"/>
  <c r="J541" s="1"/>
  <c r="I540"/>
  <c r="J540" s="1"/>
  <c r="I539"/>
  <c r="I538"/>
  <c r="L538" s="1"/>
  <c r="I537"/>
  <c r="L537" s="1"/>
  <c r="L536"/>
  <c r="I536"/>
  <c r="J536" s="1"/>
  <c r="K536" s="1"/>
  <c r="I535"/>
  <c r="L535" s="1"/>
  <c r="I534"/>
  <c r="L534" s="1"/>
  <c r="I533"/>
  <c r="L533" s="1"/>
  <c r="I532"/>
  <c r="L532" s="1"/>
  <c r="I531"/>
  <c r="L531" s="1"/>
  <c r="I530"/>
  <c r="L530" s="1"/>
  <c r="I529"/>
  <c r="L529" s="1"/>
  <c r="I528"/>
  <c r="L528" s="1"/>
  <c r="I527"/>
  <c r="L527" s="1"/>
  <c r="I526"/>
  <c r="I525"/>
  <c r="I524"/>
  <c r="I523"/>
  <c r="J523" s="1"/>
  <c r="I522"/>
  <c r="L522" s="1"/>
  <c r="L521"/>
  <c r="I521"/>
  <c r="J521" s="1"/>
  <c r="K521" s="1"/>
  <c r="L520"/>
  <c r="I520"/>
  <c r="J520" s="1"/>
  <c r="K520" s="1"/>
  <c r="I519"/>
  <c r="L519" s="1"/>
  <c r="I518"/>
  <c r="L518" s="1"/>
  <c r="J517"/>
  <c r="K517" s="1"/>
  <c r="I517"/>
  <c r="L517" s="1"/>
  <c r="I516"/>
  <c r="I515"/>
  <c r="L515" s="1"/>
  <c r="I514"/>
  <c r="L514" s="1"/>
  <c r="J513"/>
  <c r="K513" s="1"/>
  <c r="I513"/>
  <c r="L513" s="1"/>
  <c r="I512"/>
  <c r="J512" s="1"/>
  <c r="K512" s="1"/>
  <c r="I511"/>
  <c r="L511" s="1"/>
  <c r="I510"/>
  <c r="L510" s="1"/>
  <c r="I509"/>
  <c r="L509" s="1"/>
  <c r="I508"/>
  <c r="J508" s="1"/>
  <c r="K508" s="1"/>
  <c r="I507"/>
  <c r="L507" s="1"/>
  <c r="I506"/>
  <c r="L506" s="1"/>
  <c r="J505"/>
  <c r="K505" s="1"/>
  <c r="I505"/>
  <c r="L505" s="1"/>
  <c r="I504"/>
  <c r="J504" s="1"/>
  <c r="K504" s="1"/>
  <c r="I503"/>
  <c r="L503" s="1"/>
  <c r="I502"/>
  <c r="L502" s="1"/>
  <c r="I501"/>
  <c r="L501" s="1"/>
  <c r="I500"/>
  <c r="J500" s="1"/>
  <c r="K500" s="1"/>
  <c r="I499"/>
  <c r="L499" s="1"/>
  <c r="I498"/>
  <c r="L498" s="1"/>
  <c r="I497"/>
  <c r="L497" s="1"/>
  <c r="I496"/>
  <c r="L496" s="1"/>
  <c r="I495"/>
  <c r="L495" s="1"/>
  <c r="I494"/>
  <c r="L494" s="1"/>
  <c r="I493"/>
  <c r="L493" s="1"/>
  <c r="I492"/>
  <c r="L492" s="1"/>
  <c r="I491"/>
  <c r="L491" s="1"/>
  <c r="I490"/>
  <c r="L490" s="1"/>
  <c r="I489"/>
  <c r="L489" s="1"/>
  <c r="I488"/>
  <c r="L488" s="1"/>
  <c r="I487"/>
  <c r="L487" s="1"/>
  <c r="I486"/>
  <c r="L486" s="1"/>
  <c r="I485"/>
  <c r="L485" s="1"/>
  <c r="I484"/>
  <c r="L484" s="1"/>
  <c r="I483"/>
  <c r="L483" s="1"/>
  <c r="I482"/>
  <c r="L482" s="1"/>
  <c r="I481"/>
  <c r="L481" s="1"/>
  <c r="I480"/>
  <c r="L480" s="1"/>
  <c r="I479"/>
  <c r="L479" s="1"/>
  <c r="I478"/>
  <c r="L478" s="1"/>
  <c r="I477"/>
  <c r="L477" s="1"/>
  <c r="I476"/>
  <c r="L476" s="1"/>
  <c r="I475"/>
  <c r="L475" s="1"/>
  <c r="I474"/>
  <c r="L474" s="1"/>
  <c r="I473"/>
  <c r="L473" s="1"/>
  <c r="I472"/>
  <c r="L472" s="1"/>
  <c r="I471"/>
  <c r="L471" s="1"/>
  <c r="I470"/>
  <c r="L470" s="1"/>
  <c r="I469"/>
  <c r="I468"/>
  <c r="J468" s="1"/>
  <c r="I467"/>
  <c r="J467" s="1"/>
  <c r="K467" s="1"/>
  <c r="I466"/>
  <c r="K465"/>
  <c r="I465"/>
  <c r="J465" s="1"/>
  <c r="I464"/>
  <c r="I463"/>
  <c r="I462"/>
  <c r="J462" s="1"/>
  <c r="K462" s="1"/>
  <c r="I461"/>
  <c r="J461" s="1"/>
  <c r="K461" s="1"/>
  <c r="L460"/>
  <c r="I460"/>
  <c r="J460" s="1"/>
  <c r="K460" s="1"/>
  <c r="L459"/>
  <c r="J459"/>
  <c r="K459" s="1"/>
  <c r="J458"/>
  <c r="K458" s="1"/>
  <c r="I458"/>
  <c r="L458" s="1"/>
  <c r="I457"/>
  <c r="I456"/>
  <c r="L456" s="1"/>
  <c r="I455"/>
  <c r="J455" s="1"/>
  <c r="K455" s="1"/>
  <c r="I454"/>
  <c r="I453"/>
  <c r="J453" s="1"/>
  <c r="K453" s="1"/>
  <c r="I452"/>
  <c r="L451"/>
  <c r="I451"/>
  <c r="J451" s="1"/>
  <c r="K451" s="1"/>
  <c r="I450"/>
  <c r="L449"/>
  <c r="I449"/>
  <c r="J449" s="1"/>
  <c r="K449" s="1"/>
  <c r="I448"/>
  <c r="L448" s="1"/>
  <c r="I447"/>
  <c r="J447" s="1"/>
  <c r="K447" s="1"/>
  <c r="I446"/>
  <c r="I445"/>
  <c r="J445" s="1"/>
  <c r="K445" s="1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K425"/>
  <c r="I425"/>
  <c r="J425" s="1"/>
  <c r="I424"/>
  <c r="L423"/>
  <c r="I423"/>
  <c r="J423" s="1"/>
  <c r="K423" s="1"/>
  <c r="I422"/>
  <c r="I421"/>
  <c r="J421" s="1"/>
  <c r="K421" s="1"/>
  <c r="I420"/>
  <c r="J420" s="1"/>
  <c r="K420" s="1"/>
  <c r="I419"/>
  <c r="J419" s="1"/>
  <c r="K419" s="1"/>
  <c r="I418"/>
  <c r="I417"/>
  <c r="J417" s="1"/>
  <c r="K417" s="1"/>
  <c r="I416"/>
  <c r="J416" s="1"/>
  <c r="K416" s="1"/>
  <c r="I415"/>
  <c r="J415" s="1"/>
  <c r="K415" s="1"/>
  <c r="I414"/>
  <c r="I413"/>
  <c r="J413" s="1"/>
  <c r="K413" s="1"/>
  <c r="I412"/>
  <c r="I411"/>
  <c r="J411" s="1"/>
  <c r="K411" s="1"/>
  <c r="I410"/>
  <c r="I409"/>
  <c r="J409" s="1"/>
  <c r="K409" s="1"/>
  <c r="L408"/>
  <c r="I408"/>
  <c r="J408" s="1"/>
  <c r="K408" s="1"/>
  <c r="I407"/>
  <c r="I406"/>
  <c r="I405"/>
  <c r="L404"/>
  <c r="I404"/>
  <c r="J404" s="1"/>
  <c r="K404" s="1"/>
  <c r="I403"/>
  <c r="L402"/>
  <c r="I402"/>
  <c r="J402" s="1"/>
  <c r="K402" s="1"/>
  <c r="I401"/>
  <c r="L400"/>
  <c r="I400"/>
  <c r="J400" s="1"/>
  <c r="I399"/>
  <c r="I398"/>
  <c r="I397"/>
  <c r="J397" s="1"/>
  <c r="I396"/>
  <c r="L396" s="1"/>
  <c r="I395"/>
  <c r="I394"/>
  <c r="I393"/>
  <c r="J393" s="1"/>
  <c r="I392"/>
  <c r="L392" s="1"/>
  <c r="I391"/>
  <c r="I390"/>
  <c r="I389"/>
  <c r="J389" s="1"/>
  <c r="I388"/>
  <c r="J388" s="1"/>
  <c r="I387"/>
  <c r="I386"/>
  <c r="I385"/>
  <c r="J385" s="1"/>
  <c r="I384"/>
  <c r="L384" s="1"/>
  <c r="I383"/>
  <c r="I382"/>
  <c r="I381"/>
  <c r="J381" s="1"/>
  <c r="I380"/>
  <c r="L380" s="1"/>
  <c r="I379"/>
  <c r="I378"/>
  <c r="I377"/>
  <c r="J377" s="1"/>
  <c r="I376"/>
  <c r="L376" s="1"/>
  <c r="I375"/>
  <c r="I374"/>
  <c r="I373"/>
  <c r="J373" s="1"/>
  <c r="I372"/>
  <c r="J372" s="1"/>
  <c r="I371"/>
  <c r="I370"/>
  <c r="I369"/>
  <c r="J369" s="1"/>
  <c r="K369" s="1"/>
  <c r="I368"/>
  <c r="L368" s="1"/>
  <c r="I367"/>
  <c r="J367" s="1"/>
  <c r="K367" s="1"/>
  <c r="I366"/>
  <c r="I365"/>
  <c r="L365" s="1"/>
  <c r="I364"/>
  <c r="J364" s="1"/>
  <c r="I363"/>
  <c r="I362"/>
  <c r="I361"/>
  <c r="L361" s="1"/>
  <c r="I360"/>
  <c r="J360" s="1"/>
  <c r="I359"/>
  <c r="I358"/>
  <c r="I357"/>
  <c r="L357" s="1"/>
  <c r="I356"/>
  <c r="J356" s="1"/>
  <c r="I355"/>
  <c r="I354"/>
  <c r="I353"/>
  <c r="I352"/>
  <c r="J352" s="1"/>
  <c r="I351"/>
  <c r="I350"/>
  <c r="J349"/>
  <c r="I349"/>
  <c r="L349" s="1"/>
  <c r="I348"/>
  <c r="J348" s="1"/>
  <c r="I347"/>
  <c r="I346"/>
  <c r="I345"/>
  <c r="J345" s="1"/>
  <c r="I344"/>
  <c r="J344" s="1"/>
  <c r="I343"/>
  <c r="I342"/>
  <c r="I341"/>
  <c r="I340"/>
  <c r="J340" s="1"/>
  <c r="I339"/>
  <c r="I338"/>
  <c r="I337"/>
  <c r="J337" s="1"/>
  <c r="K337" s="1"/>
  <c r="J336"/>
  <c r="I336"/>
  <c r="L336" s="1"/>
  <c r="I335"/>
  <c r="L335" s="1"/>
  <c r="I334"/>
  <c r="J333"/>
  <c r="K333" s="1"/>
  <c r="I333"/>
  <c r="L333" s="1"/>
  <c r="I332"/>
  <c r="L331"/>
  <c r="I331"/>
  <c r="J331" s="1"/>
  <c r="I330"/>
  <c r="J330" s="1"/>
  <c r="K330" s="1"/>
  <c r="J329"/>
  <c r="I329"/>
  <c r="L329" s="1"/>
  <c r="I328"/>
  <c r="J328" s="1"/>
  <c r="K328" s="1"/>
  <c r="I327"/>
  <c r="L327" s="1"/>
  <c r="I326"/>
  <c r="J326" s="1"/>
  <c r="I325"/>
  <c r="I324"/>
  <c r="J324" s="1"/>
  <c r="I323"/>
  <c r="J323" s="1"/>
  <c r="I322"/>
  <c r="L322" s="1"/>
  <c r="I321"/>
  <c r="J321" s="1"/>
  <c r="J320"/>
  <c r="I320"/>
  <c r="L320" s="1"/>
  <c r="I319"/>
  <c r="J318"/>
  <c r="I318"/>
  <c r="L318" s="1"/>
  <c r="I317"/>
  <c r="I316"/>
  <c r="I315"/>
  <c r="I314"/>
  <c r="I313"/>
  <c r="I312"/>
  <c r="I311"/>
  <c r="L311" s="1"/>
  <c r="L310"/>
  <c r="I310"/>
  <c r="J310" s="1"/>
  <c r="I309"/>
  <c r="L309" s="1"/>
  <c r="I308"/>
  <c r="J308" s="1"/>
  <c r="I307"/>
  <c r="J307" s="1"/>
  <c r="J306"/>
  <c r="K306" s="1"/>
  <c r="I306"/>
  <c r="L306" s="1"/>
  <c r="I305"/>
  <c r="L305" s="1"/>
  <c r="I304"/>
  <c r="J304" s="1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L282" s="1"/>
  <c r="I281"/>
  <c r="J281" s="1"/>
  <c r="I280"/>
  <c r="L279"/>
  <c r="I279"/>
  <c r="J279" s="1"/>
  <c r="I278"/>
  <c r="L278" s="1"/>
  <c r="I277"/>
  <c r="L277" s="1"/>
  <c r="I276"/>
  <c r="L275"/>
  <c r="I275"/>
  <c r="J275" s="1"/>
  <c r="K275" s="1"/>
  <c r="I274"/>
  <c r="L274" s="1"/>
  <c r="I273"/>
  <c r="L273" s="1"/>
  <c r="I272"/>
  <c r="L271"/>
  <c r="I271"/>
  <c r="J271" s="1"/>
  <c r="K271" s="1"/>
  <c r="I270"/>
  <c r="L270" s="1"/>
  <c r="I269"/>
  <c r="L269" s="1"/>
  <c r="I268"/>
  <c r="I267"/>
  <c r="J267" s="1"/>
  <c r="K267" s="1"/>
  <c r="I266"/>
  <c r="L266" s="1"/>
  <c r="I265"/>
  <c r="L265" s="1"/>
  <c r="I264"/>
  <c r="L263"/>
  <c r="I263"/>
  <c r="J263" s="1"/>
  <c r="K263" s="1"/>
  <c r="I262"/>
  <c r="L262" s="1"/>
  <c r="I261"/>
  <c r="L261" s="1"/>
  <c r="I260"/>
  <c r="L259"/>
  <c r="I259"/>
  <c r="J259" s="1"/>
  <c r="K259" s="1"/>
  <c r="I258"/>
  <c r="L258" s="1"/>
  <c r="I257"/>
  <c r="L257" s="1"/>
  <c r="I256"/>
  <c r="L255"/>
  <c r="I255"/>
  <c r="J255" s="1"/>
  <c r="K255" s="1"/>
  <c r="I254"/>
  <c r="L254" s="1"/>
  <c r="I253"/>
  <c r="L253" s="1"/>
  <c r="I252"/>
  <c r="I251"/>
  <c r="J251" s="1"/>
  <c r="K251" s="1"/>
  <c r="I250"/>
  <c r="L250" s="1"/>
  <c r="I249"/>
  <c r="L249" s="1"/>
  <c r="I248"/>
  <c r="L247"/>
  <c r="I247"/>
  <c r="J247" s="1"/>
  <c r="K247" s="1"/>
  <c r="I246"/>
  <c r="L246" s="1"/>
  <c r="I245"/>
  <c r="L245" s="1"/>
  <c r="I244"/>
  <c r="L243"/>
  <c r="I243"/>
  <c r="J243" s="1"/>
  <c r="K243" s="1"/>
  <c r="I242"/>
  <c r="L242" s="1"/>
  <c r="I241"/>
  <c r="L241" s="1"/>
  <c r="I240"/>
  <c r="L239"/>
  <c r="I239"/>
  <c r="J239" s="1"/>
  <c r="K239" s="1"/>
  <c r="I238"/>
  <c r="L238" s="1"/>
  <c r="I237"/>
  <c r="L237" s="1"/>
  <c r="I236"/>
  <c r="I235"/>
  <c r="J235" s="1"/>
  <c r="K235" s="1"/>
  <c r="I234"/>
  <c r="L234" s="1"/>
  <c r="I233"/>
  <c r="L233" s="1"/>
  <c r="I232"/>
  <c r="L231"/>
  <c r="I231"/>
  <c r="J231" s="1"/>
  <c r="K231" s="1"/>
  <c r="I230"/>
  <c r="L230" s="1"/>
  <c r="I229"/>
  <c r="L229" s="1"/>
  <c r="I228"/>
  <c r="L227"/>
  <c r="I227"/>
  <c r="J227" s="1"/>
  <c r="K227" s="1"/>
  <c r="I226"/>
  <c r="L226" s="1"/>
  <c r="I225"/>
  <c r="L225" s="1"/>
  <c r="I224"/>
  <c r="L223"/>
  <c r="I223"/>
  <c r="J223" s="1"/>
  <c r="K223" s="1"/>
  <c r="I222"/>
  <c r="L222" s="1"/>
  <c r="I221"/>
  <c r="L221" s="1"/>
  <c r="I220"/>
  <c r="I219"/>
  <c r="J219" s="1"/>
  <c r="K219" s="1"/>
  <c r="I218"/>
  <c r="L218" s="1"/>
  <c r="I217"/>
  <c r="L217" s="1"/>
  <c r="I216"/>
  <c r="L215"/>
  <c r="I215"/>
  <c r="J215" s="1"/>
  <c r="K215" s="1"/>
  <c r="I214"/>
  <c r="L214" s="1"/>
  <c r="I213"/>
  <c r="I212"/>
  <c r="L212" s="1"/>
  <c r="I211"/>
  <c r="J211" s="1"/>
  <c r="K211" s="1"/>
  <c r="L210"/>
  <c r="J210"/>
  <c r="K210" s="1"/>
  <c r="I210"/>
  <c r="I209"/>
  <c r="I208"/>
  <c r="L208" s="1"/>
  <c r="I207"/>
  <c r="J207" s="1"/>
  <c r="K207" s="1"/>
  <c r="J206"/>
  <c r="K206" s="1"/>
  <c r="I206"/>
  <c r="L206" s="1"/>
  <c r="I205"/>
  <c r="I204"/>
  <c r="L204" s="1"/>
  <c r="I203"/>
  <c r="J203" s="1"/>
  <c r="K203" s="1"/>
  <c r="L202"/>
  <c r="J202"/>
  <c r="K202" s="1"/>
  <c r="I202"/>
  <c r="I201"/>
  <c r="I200"/>
  <c r="L200" s="1"/>
  <c r="I199"/>
  <c r="J199" s="1"/>
  <c r="K199" s="1"/>
  <c r="J198"/>
  <c r="K198" s="1"/>
  <c r="I198"/>
  <c r="L198" s="1"/>
  <c r="I197"/>
  <c r="I196"/>
  <c r="L196" s="1"/>
  <c r="I195"/>
  <c r="J195" s="1"/>
  <c r="K195" s="1"/>
  <c r="L194"/>
  <c r="J194"/>
  <c r="K194" s="1"/>
  <c r="I194"/>
  <c r="I193"/>
  <c r="J193" s="1"/>
  <c r="I192"/>
  <c r="J191"/>
  <c r="K191" s="1"/>
  <c r="I191"/>
  <c r="L191" s="1"/>
  <c r="I190"/>
  <c r="J190" s="1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L142"/>
  <c r="I142"/>
  <c r="J142" s="1"/>
  <c r="J141"/>
  <c r="K141" s="1"/>
  <c r="I141"/>
  <c r="L141" s="1"/>
  <c r="L140"/>
  <c r="I140"/>
  <c r="J140" s="1"/>
  <c r="K140" s="1"/>
  <c r="J139"/>
  <c r="K139" s="1"/>
  <c r="I139"/>
  <c r="L139" s="1"/>
  <c r="L138"/>
  <c r="I138"/>
  <c r="J138" s="1"/>
  <c r="K138" s="1"/>
  <c r="L137"/>
  <c r="I137"/>
  <c r="J137" s="1"/>
  <c r="K137" s="1"/>
  <c r="I136"/>
  <c r="J136" s="1"/>
  <c r="K136" s="1"/>
  <c r="I135"/>
  <c r="L135" s="1"/>
  <c r="I134"/>
  <c r="J134" s="1"/>
  <c r="K134" s="1"/>
  <c r="L133"/>
  <c r="I133"/>
  <c r="J133" s="1"/>
  <c r="K133" s="1"/>
  <c r="I132"/>
  <c r="J132" s="1"/>
  <c r="K132" s="1"/>
  <c r="I131"/>
  <c r="L131" s="1"/>
  <c r="I130"/>
  <c r="J130" s="1"/>
  <c r="K130" s="1"/>
  <c r="I129"/>
  <c r="L129" s="1"/>
  <c r="I128"/>
  <c r="J128" s="1"/>
  <c r="K128" s="1"/>
  <c r="I127"/>
  <c r="L127" s="1"/>
  <c r="I126"/>
  <c r="J126" s="1"/>
  <c r="I125"/>
  <c r="I124"/>
  <c r="I123"/>
  <c r="I122"/>
  <c r="L122" s="1"/>
  <c r="I121"/>
  <c r="J121" s="1"/>
  <c r="K121" s="1"/>
  <c r="I120"/>
  <c r="L120" s="1"/>
  <c r="I119"/>
  <c r="J119" s="1"/>
  <c r="K119" s="1"/>
  <c r="I118"/>
  <c r="L118" s="1"/>
  <c r="I117"/>
  <c r="J117" s="1"/>
  <c r="K117" s="1"/>
  <c r="J116"/>
  <c r="K116" s="1"/>
  <c r="I116"/>
  <c r="L116" s="1"/>
  <c r="I115"/>
  <c r="J115" s="1"/>
  <c r="K115" s="1"/>
  <c r="I114"/>
  <c r="L114" s="1"/>
  <c r="I113"/>
  <c r="J113" s="1"/>
  <c r="K113" s="1"/>
  <c r="J112"/>
  <c r="K112" s="1"/>
  <c r="I112"/>
  <c r="L112" s="1"/>
  <c r="I111"/>
  <c r="J111" s="1"/>
  <c r="K111" s="1"/>
  <c r="I110"/>
  <c r="L110" s="1"/>
  <c r="I109"/>
  <c r="J109" s="1"/>
  <c r="K109" s="1"/>
  <c r="J108"/>
  <c r="K108" s="1"/>
  <c r="I108"/>
  <c r="L108" s="1"/>
  <c r="I107"/>
  <c r="J107" s="1"/>
  <c r="K107" s="1"/>
  <c r="I106"/>
  <c r="L106" s="1"/>
  <c r="I105"/>
  <c r="J105" s="1"/>
  <c r="K105" s="1"/>
  <c r="I104"/>
  <c r="L104" s="1"/>
  <c r="I103"/>
  <c r="J103" s="1"/>
  <c r="K103" s="1"/>
  <c r="I102"/>
  <c r="I101"/>
  <c r="I100"/>
  <c r="I99"/>
  <c r="I98"/>
  <c r="I97"/>
  <c r="I96"/>
  <c r="J96" s="1"/>
  <c r="K96" s="1"/>
  <c r="I95"/>
  <c r="J95" s="1"/>
  <c r="K95" s="1"/>
  <c r="I94"/>
  <c r="J94" s="1"/>
  <c r="K94" s="1"/>
  <c r="I93"/>
  <c r="J93" s="1"/>
  <c r="K93" s="1"/>
  <c r="I92"/>
  <c r="J92" s="1"/>
  <c r="K92" s="1"/>
  <c r="L91"/>
  <c r="I91"/>
  <c r="J91" s="1"/>
  <c r="K91" s="1"/>
  <c r="I90"/>
  <c r="J90" s="1"/>
  <c r="K90" s="1"/>
  <c r="I89"/>
  <c r="J89" s="1"/>
  <c r="K89" s="1"/>
  <c r="I88"/>
  <c r="J88" s="1"/>
  <c r="K88" s="1"/>
  <c r="I87"/>
  <c r="J87" s="1"/>
  <c r="K87" s="1"/>
  <c r="I86"/>
  <c r="J86" s="1"/>
  <c r="K86" s="1"/>
  <c r="I85"/>
  <c r="J85" s="1"/>
  <c r="K85" s="1"/>
  <c r="I84"/>
  <c r="J84" s="1"/>
  <c r="K84" s="1"/>
  <c r="L83"/>
  <c r="I83"/>
  <c r="J83" s="1"/>
  <c r="K83" s="1"/>
  <c r="I82"/>
  <c r="J82" s="1"/>
  <c r="K82" s="1"/>
  <c r="I81"/>
  <c r="J81" s="1"/>
  <c r="K81" s="1"/>
  <c r="I80"/>
  <c r="J80" s="1"/>
  <c r="K80" s="1"/>
  <c r="I79"/>
  <c r="J79" s="1"/>
  <c r="K79" s="1"/>
  <c r="I78"/>
  <c r="J78" s="1"/>
  <c r="K78" s="1"/>
  <c r="I77"/>
  <c r="J77" s="1"/>
  <c r="K77" s="1"/>
  <c r="I76"/>
  <c r="J76" s="1"/>
  <c r="K76" s="1"/>
  <c r="I75"/>
  <c r="J75" s="1"/>
  <c r="K75" s="1"/>
  <c r="I74"/>
  <c r="J74" s="1"/>
  <c r="K74" s="1"/>
  <c r="I73"/>
  <c r="J73" s="1"/>
  <c r="K73" s="1"/>
  <c r="I72"/>
  <c r="J72" s="1"/>
  <c r="K72" s="1"/>
  <c r="I71"/>
  <c r="J71" s="1"/>
  <c r="K71" s="1"/>
  <c r="I70"/>
  <c r="J70" s="1"/>
  <c r="K70" s="1"/>
  <c r="I69"/>
  <c r="J69" s="1"/>
  <c r="K69" s="1"/>
  <c r="I68"/>
  <c r="J68" s="1"/>
  <c r="K68" s="1"/>
  <c r="L67"/>
  <c r="I67"/>
  <c r="J67" s="1"/>
  <c r="K67" s="1"/>
  <c r="I66"/>
  <c r="J66" s="1"/>
  <c r="K66" s="1"/>
  <c r="I65"/>
  <c r="J65" s="1"/>
  <c r="K65" s="1"/>
  <c r="I64"/>
  <c r="J64" s="1"/>
  <c r="K64" s="1"/>
  <c r="I63"/>
  <c r="L63" s="1"/>
  <c r="I62"/>
  <c r="L62" s="1"/>
  <c r="I61"/>
  <c r="L61" s="1"/>
  <c r="I60"/>
  <c r="L60" s="1"/>
  <c r="I59"/>
  <c r="L59" s="1"/>
  <c r="I58"/>
  <c r="L58" s="1"/>
  <c r="I57"/>
  <c r="L57" s="1"/>
  <c r="I56"/>
  <c r="L56" s="1"/>
  <c r="I55"/>
  <c r="L55" s="1"/>
  <c r="I54"/>
  <c r="L54" s="1"/>
  <c r="I53"/>
  <c r="L53" s="1"/>
  <c r="I52"/>
  <c r="L52" s="1"/>
  <c r="J51"/>
  <c r="K51" s="1"/>
  <c r="I51"/>
  <c r="L51" s="1"/>
  <c r="I50"/>
  <c r="L50" s="1"/>
  <c r="I49"/>
  <c r="L49" s="1"/>
  <c r="I48"/>
  <c r="L48" s="1"/>
  <c r="I47"/>
  <c r="L47" s="1"/>
  <c r="I46"/>
  <c r="J46" s="1"/>
  <c r="K46" s="1"/>
  <c r="I45"/>
  <c r="J45" s="1"/>
  <c r="K45" s="1"/>
  <c r="I44"/>
  <c r="L44" s="1"/>
  <c r="I43"/>
  <c r="L43" s="1"/>
  <c r="I42"/>
  <c r="J42" s="1"/>
  <c r="K42" s="1"/>
  <c r="I41"/>
  <c r="J41" s="1"/>
  <c r="K41" s="1"/>
  <c r="I40"/>
  <c r="L40" s="1"/>
  <c r="I39"/>
  <c r="L39" s="1"/>
  <c r="I38"/>
  <c r="J38" s="1"/>
  <c r="K38" s="1"/>
  <c r="I37"/>
  <c r="J37" s="1"/>
  <c r="K37" s="1"/>
  <c r="I36"/>
  <c r="L36" s="1"/>
  <c r="I35"/>
  <c r="J35" s="1"/>
  <c r="I34"/>
  <c r="J34" s="1"/>
  <c r="K34" s="1"/>
  <c r="I33"/>
  <c r="J33" s="1"/>
  <c r="K33" s="1"/>
  <c r="I32"/>
  <c r="J32" s="1"/>
  <c r="K32" s="1"/>
  <c r="I31"/>
  <c r="J31" s="1"/>
  <c r="K31" s="1"/>
  <c r="I30"/>
  <c r="J30" s="1"/>
  <c r="K30" s="1"/>
  <c r="I29"/>
  <c r="J29" s="1"/>
  <c r="K29" s="1"/>
  <c r="I28"/>
  <c r="J28" s="1"/>
  <c r="K28" s="1"/>
  <c r="I27"/>
  <c r="J27" s="1"/>
  <c r="K27" s="1"/>
  <c r="I26"/>
  <c r="J26" s="1"/>
  <c r="K26" s="1"/>
  <c r="I25"/>
  <c r="J25" s="1"/>
  <c r="K25" s="1"/>
  <c r="I24"/>
  <c r="J24" s="1"/>
  <c r="K24" s="1"/>
  <c r="I23"/>
  <c r="J23" s="1"/>
  <c r="K23" s="1"/>
  <c r="I22"/>
  <c r="J22" s="1"/>
  <c r="K22" s="1"/>
  <c r="I21"/>
  <c r="J21" s="1"/>
  <c r="K21" s="1"/>
  <c r="I20"/>
  <c r="J20" s="1"/>
  <c r="K20" s="1"/>
  <c r="I19"/>
  <c r="J19" s="1"/>
  <c r="K19" s="1"/>
  <c r="I18"/>
  <c r="J18" s="1"/>
  <c r="K18" s="1"/>
  <c r="I17"/>
  <c r="J17" s="1"/>
  <c r="K17" s="1"/>
  <c r="I16"/>
  <c r="J16" s="1"/>
  <c r="K16" s="1"/>
  <c r="I15"/>
  <c r="J15" s="1"/>
  <c r="K15" s="1"/>
  <c r="I14"/>
  <c r="J14" s="1"/>
  <c r="K14" s="1"/>
  <c r="I13"/>
  <c r="J13" s="1"/>
  <c r="K13" s="1"/>
  <c r="I12"/>
  <c r="J12" s="1"/>
  <c r="K12" s="1"/>
  <c r="I11"/>
  <c r="J11" s="1"/>
  <c r="K11" s="1"/>
  <c r="I10"/>
  <c r="J10" s="1"/>
  <c r="K10" s="1"/>
  <c r="I9"/>
  <c r="J9" s="1"/>
  <c r="K9" s="1"/>
  <c r="I8"/>
  <c r="J8" s="1"/>
  <c r="K8" s="1"/>
  <c r="I7"/>
  <c r="J7" s="1"/>
  <c r="K7" s="1"/>
  <c r="I6"/>
  <c r="J6" s="1"/>
  <c r="K6" s="1"/>
  <c r="I5"/>
  <c r="J5" s="1"/>
  <c r="K5" s="1"/>
  <c r="J135" l="1"/>
  <c r="K135" s="1"/>
  <c r="J501"/>
  <c r="K501" s="1"/>
  <c r="L544"/>
  <c r="L574"/>
  <c r="J579"/>
  <c r="K579" s="1"/>
  <c r="L587"/>
  <c r="L621"/>
  <c r="J630"/>
  <c r="K630" s="1"/>
  <c r="L638"/>
  <c r="L646"/>
  <c r="L654"/>
  <c r="L75"/>
  <c r="J104"/>
  <c r="K104" s="1"/>
  <c r="J120"/>
  <c r="K120" s="1"/>
  <c r="L211"/>
  <c r="J214"/>
  <c r="K214" s="1"/>
  <c r="L219"/>
  <c r="L235"/>
  <c r="L251"/>
  <c r="L267"/>
  <c r="J456"/>
  <c r="K456" s="1"/>
  <c r="J509"/>
  <c r="K509" s="1"/>
  <c r="J515"/>
  <c r="K515" s="1"/>
  <c r="J545"/>
  <c r="L575"/>
  <c r="L578"/>
  <c r="L583"/>
  <c r="L591"/>
  <c r="L602"/>
  <c r="J626"/>
  <c r="K626" s="1"/>
  <c r="J634"/>
  <c r="L642"/>
  <c r="L650"/>
  <c r="L658"/>
  <c r="L666"/>
  <c r="L216"/>
  <c r="J216"/>
  <c r="K216" s="1"/>
  <c r="L224"/>
  <c r="J224"/>
  <c r="K224" s="1"/>
  <c r="L232"/>
  <c r="J232"/>
  <c r="K232" s="1"/>
  <c r="L240"/>
  <c r="J240"/>
  <c r="K240" s="1"/>
  <c r="L248"/>
  <c r="J248"/>
  <c r="K248" s="1"/>
  <c r="L256"/>
  <c r="J256"/>
  <c r="K256" s="1"/>
  <c r="L264"/>
  <c r="J264"/>
  <c r="K264" s="1"/>
  <c r="L272"/>
  <c r="J272"/>
  <c r="K272" s="1"/>
  <c r="J319"/>
  <c r="L319"/>
  <c r="J403"/>
  <c r="K403" s="1"/>
  <c r="L403"/>
  <c r="L450"/>
  <c r="J450"/>
  <c r="K450" s="1"/>
  <c r="J590"/>
  <c r="K590" s="1"/>
  <c r="L590"/>
  <c r="L625"/>
  <c r="J625"/>
  <c r="K625" s="1"/>
  <c r="L633"/>
  <c r="J633"/>
  <c r="K633" s="1"/>
  <c r="J641"/>
  <c r="K641" s="1"/>
  <c r="L641"/>
  <c r="J649"/>
  <c r="K649" s="1"/>
  <c r="L649"/>
  <c r="J657"/>
  <c r="K657" s="1"/>
  <c r="L657"/>
  <c r="J665"/>
  <c r="K665" s="1"/>
  <c r="L665"/>
  <c r="L5"/>
  <c r="L13"/>
  <c r="L21"/>
  <c r="L29"/>
  <c r="L37"/>
  <c r="J40"/>
  <c r="K40" s="1"/>
  <c r="L45"/>
  <c r="J55"/>
  <c r="K55" s="1"/>
  <c r="J56"/>
  <c r="K56" s="1"/>
  <c r="J57"/>
  <c r="K57" s="1"/>
  <c r="J58"/>
  <c r="K58" s="1"/>
  <c r="J59"/>
  <c r="K59" s="1"/>
  <c r="J60"/>
  <c r="K60" s="1"/>
  <c r="J61"/>
  <c r="K61" s="1"/>
  <c r="J62"/>
  <c r="K62" s="1"/>
  <c r="J63"/>
  <c r="J110"/>
  <c r="K110" s="1"/>
  <c r="J118"/>
  <c r="K118" s="1"/>
  <c r="J127"/>
  <c r="K127" s="1"/>
  <c r="J129"/>
  <c r="K129" s="1"/>
  <c r="J131"/>
  <c r="K131" s="1"/>
  <c r="J196"/>
  <c r="K196" s="1"/>
  <c r="J200"/>
  <c r="K200" s="1"/>
  <c r="J204"/>
  <c r="K204" s="1"/>
  <c r="J208"/>
  <c r="K208" s="1"/>
  <c r="J212"/>
  <c r="K212" s="1"/>
  <c r="J222"/>
  <c r="K222" s="1"/>
  <c r="J230"/>
  <c r="K230" s="1"/>
  <c r="J238"/>
  <c r="K238" s="1"/>
  <c r="J246"/>
  <c r="K246" s="1"/>
  <c r="J254"/>
  <c r="K254" s="1"/>
  <c r="J262"/>
  <c r="K262" s="1"/>
  <c r="J270"/>
  <c r="K270" s="1"/>
  <c r="J278"/>
  <c r="K278" s="1"/>
  <c r="J317"/>
  <c r="L317"/>
  <c r="L341"/>
  <c r="J341"/>
  <c r="L381"/>
  <c r="J384"/>
  <c r="J401"/>
  <c r="K401" s="1"/>
  <c r="L401"/>
  <c r="J407"/>
  <c r="K407" s="1"/>
  <c r="L407"/>
  <c r="L416"/>
  <c r="J448"/>
  <c r="K448" s="1"/>
  <c r="L454"/>
  <c r="J454"/>
  <c r="K454" s="1"/>
  <c r="L468"/>
  <c r="J499"/>
  <c r="K499" s="1"/>
  <c r="J507"/>
  <c r="K507" s="1"/>
  <c r="L539"/>
  <c r="J539"/>
  <c r="K539" s="1"/>
  <c r="J622"/>
  <c r="L622"/>
  <c r="L631"/>
  <c r="J631"/>
  <c r="K631" s="1"/>
  <c r="J639"/>
  <c r="K639" s="1"/>
  <c r="L639"/>
  <c r="J647"/>
  <c r="K647" s="1"/>
  <c r="L647"/>
  <c r="J655"/>
  <c r="K655" s="1"/>
  <c r="L655"/>
  <c r="J663"/>
  <c r="K663" s="1"/>
  <c r="L663"/>
  <c r="L71"/>
  <c r="L79"/>
  <c r="L87"/>
  <c r="L95"/>
  <c r="L220"/>
  <c r="J220"/>
  <c r="K220" s="1"/>
  <c r="L228"/>
  <c r="J228"/>
  <c r="K228" s="1"/>
  <c r="L236"/>
  <c r="J236"/>
  <c r="K236" s="1"/>
  <c r="L244"/>
  <c r="J244"/>
  <c r="K244" s="1"/>
  <c r="L252"/>
  <c r="J252"/>
  <c r="K252" s="1"/>
  <c r="L260"/>
  <c r="J260"/>
  <c r="K260" s="1"/>
  <c r="L268"/>
  <c r="J268"/>
  <c r="K268" s="1"/>
  <c r="L276"/>
  <c r="J276"/>
  <c r="K276" s="1"/>
  <c r="L332"/>
  <c r="J332"/>
  <c r="L353"/>
  <c r="J353"/>
  <c r="L446"/>
  <c r="J446"/>
  <c r="K446" s="1"/>
  <c r="J516"/>
  <c r="K516" s="1"/>
  <c r="L516"/>
  <c r="L581"/>
  <c r="J581"/>
  <c r="K581" s="1"/>
  <c r="J620"/>
  <c r="L620"/>
  <c r="L629"/>
  <c r="J629"/>
  <c r="K629" s="1"/>
  <c r="J637"/>
  <c r="K637" s="1"/>
  <c r="L637"/>
  <c r="J645"/>
  <c r="K645" s="1"/>
  <c r="L645"/>
  <c r="J653"/>
  <c r="K653" s="1"/>
  <c r="L653"/>
  <c r="J661"/>
  <c r="K661" s="1"/>
  <c r="L661"/>
  <c r="L670"/>
  <c r="J670"/>
  <c r="L9"/>
  <c r="L17"/>
  <c r="L25"/>
  <c r="L33"/>
  <c r="J36"/>
  <c r="K36" s="1"/>
  <c r="L41"/>
  <c r="J44"/>
  <c r="K44" s="1"/>
  <c r="J106"/>
  <c r="K106" s="1"/>
  <c r="J114"/>
  <c r="K114" s="1"/>
  <c r="J122"/>
  <c r="L128"/>
  <c r="L195"/>
  <c r="L199"/>
  <c r="L203"/>
  <c r="L207"/>
  <c r="J218"/>
  <c r="K218" s="1"/>
  <c r="J226"/>
  <c r="K226" s="1"/>
  <c r="J234"/>
  <c r="K234" s="1"/>
  <c r="J242"/>
  <c r="K242" s="1"/>
  <c r="J250"/>
  <c r="K250" s="1"/>
  <c r="J258"/>
  <c r="K258" s="1"/>
  <c r="J266"/>
  <c r="K266" s="1"/>
  <c r="J274"/>
  <c r="K274" s="1"/>
  <c r="L308"/>
  <c r="L324"/>
  <c r="J327"/>
  <c r="K327" s="1"/>
  <c r="J365"/>
  <c r="L372"/>
  <c r="L389"/>
  <c r="J392"/>
  <c r="J405"/>
  <c r="K405" s="1"/>
  <c r="L405"/>
  <c r="J412"/>
  <c r="K412" s="1"/>
  <c r="L412"/>
  <c r="J424"/>
  <c r="K424" s="1"/>
  <c r="L424"/>
  <c r="L452"/>
  <c r="J452"/>
  <c r="K452" s="1"/>
  <c r="J464"/>
  <c r="K464" s="1"/>
  <c r="L464"/>
  <c r="J503"/>
  <c r="K503" s="1"/>
  <c r="J511"/>
  <c r="K511" s="1"/>
  <c r="L540"/>
  <c r="J603"/>
  <c r="L603"/>
  <c r="L627"/>
  <c r="J627"/>
  <c r="K627" s="1"/>
  <c r="J635"/>
  <c r="L635"/>
  <c r="J643"/>
  <c r="K643" s="1"/>
  <c r="L643"/>
  <c r="J651"/>
  <c r="K651" s="1"/>
  <c r="L651"/>
  <c r="J659"/>
  <c r="K659" s="1"/>
  <c r="L659"/>
  <c r="J667"/>
  <c r="K667" s="1"/>
  <c r="L667"/>
  <c r="L307"/>
  <c r="J309"/>
  <c r="J311"/>
  <c r="L328"/>
  <c r="L345"/>
  <c r="L348"/>
  <c r="J357"/>
  <c r="L364"/>
  <c r="L373"/>
  <c r="J376"/>
  <c r="L388"/>
  <c r="L397"/>
  <c r="L415"/>
  <c r="L420"/>
  <c r="L467"/>
  <c r="L500"/>
  <c r="L504"/>
  <c r="L508"/>
  <c r="L512"/>
  <c r="J519"/>
  <c r="K519" s="1"/>
  <c r="L523"/>
  <c r="J537"/>
  <c r="K537" s="1"/>
  <c r="L541"/>
  <c r="J102"/>
  <c r="L102"/>
  <c r="L10"/>
  <c r="L14"/>
  <c r="L22"/>
  <c r="L30"/>
  <c r="L34"/>
  <c r="J54"/>
  <c r="L130"/>
  <c r="L132"/>
  <c r="L6"/>
  <c r="L18"/>
  <c r="L26"/>
  <c r="J39"/>
  <c r="K39" s="1"/>
  <c r="J43"/>
  <c r="K43" s="1"/>
  <c r="J47"/>
  <c r="J50"/>
  <c r="K50" s="1"/>
  <c r="L64"/>
  <c r="L68"/>
  <c r="L72"/>
  <c r="L76"/>
  <c r="L80"/>
  <c r="L84"/>
  <c r="L88"/>
  <c r="L92"/>
  <c r="L96"/>
  <c r="L103"/>
  <c r="L105"/>
  <c r="L107"/>
  <c r="L109"/>
  <c r="L111"/>
  <c r="L113"/>
  <c r="L115"/>
  <c r="L117"/>
  <c r="L119"/>
  <c r="L121"/>
  <c r="L134"/>
  <c r="L136"/>
  <c r="L192"/>
  <c r="J192"/>
  <c r="L197"/>
  <c r="J197"/>
  <c r="K197" s="1"/>
  <c r="L201"/>
  <c r="J201"/>
  <c r="K201" s="1"/>
  <c r="L205"/>
  <c r="J205"/>
  <c r="K205" s="1"/>
  <c r="L209"/>
  <c r="J209"/>
  <c r="K209" s="1"/>
  <c r="L213"/>
  <c r="J213"/>
  <c r="K213" s="1"/>
  <c r="J414"/>
  <c r="K414" s="1"/>
  <c r="L414"/>
  <c r="L433"/>
  <c r="J433"/>
  <c r="K433" s="1"/>
  <c r="L437"/>
  <c r="J437"/>
  <c r="K437" s="1"/>
  <c r="L441"/>
  <c r="J441"/>
  <c r="K441" s="1"/>
  <c r="J463"/>
  <c r="K463" s="1"/>
  <c r="L463"/>
  <c r="J217"/>
  <c r="K217" s="1"/>
  <c r="J221"/>
  <c r="K221" s="1"/>
  <c r="J225"/>
  <c r="K225" s="1"/>
  <c r="J229"/>
  <c r="K229" s="1"/>
  <c r="J233"/>
  <c r="K233" s="1"/>
  <c r="J237"/>
  <c r="K237" s="1"/>
  <c r="J241"/>
  <c r="K241" s="1"/>
  <c r="J245"/>
  <c r="K245" s="1"/>
  <c r="J249"/>
  <c r="K249" s="1"/>
  <c r="J253"/>
  <c r="K253" s="1"/>
  <c r="J257"/>
  <c r="K257" s="1"/>
  <c r="J261"/>
  <c r="K261" s="1"/>
  <c r="J265"/>
  <c r="K265" s="1"/>
  <c r="J269"/>
  <c r="K269" s="1"/>
  <c r="J273"/>
  <c r="K273" s="1"/>
  <c r="J277"/>
  <c r="K277" s="1"/>
  <c r="J282"/>
  <c r="J305"/>
  <c r="K305" s="1"/>
  <c r="L321"/>
  <c r="L323"/>
  <c r="J335"/>
  <c r="L344"/>
  <c r="J361"/>
  <c r="J368"/>
  <c r="K368" s="1"/>
  <c r="L377"/>
  <c r="J380"/>
  <c r="L393"/>
  <c r="J396"/>
  <c r="J410"/>
  <c r="K410" s="1"/>
  <c r="L410"/>
  <c r="L419"/>
  <c r="J426"/>
  <c r="L426"/>
  <c r="L434"/>
  <c r="J434"/>
  <c r="K434" s="1"/>
  <c r="L438"/>
  <c r="J438"/>
  <c r="K438" s="1"/>
  <c r="L442"/>
  <c r="J442"/>
  <c r="K442" s="1"/>
  <c r="L445"/>
  <c r="L447"/>
  <c r="J466"/>
  <c r="K466" s="1"/>
  <c r="L466"/>
  <c r="J406"/>
  <c r="K406" s="1"/>
  <c r="L406"/>
  <c r="J422"/>
  <c r="K422" s="1"/>
  <c r="L422"/>
  <c r="L431"/>
  <c r="J431"/>
  <c r="K431" s="1"/>
  <c r="L435"/>
  <c r="J435"/>
  <c r="K435" s="1"/>
  <c r="L439"/>
  <c r="J439"/>
  <c r="K439" s="1"/>
  <c r="L443"/>
  <c r="J443"/>
  <c r="K443" s="1"/>
  <c r="L457"/>
  <c r="J457"/>
  <c r="K457" s="1"/>
  <c r="L281"/>
  <c r="J322"/>
  <c r="L360"/>
  <c r="L385"/>
  <c r="L411"/>
  <c r="J418"/>
  <c r="K418" s="1"/>
  <c r="L418"/>
  <c r="L432"/>
  <c r="J432"/>
  <c r="K432" s="1"/>
  <c r="L436"/>
  <c r="J436"/>
  <c r="K436" s="1"/>
  <c r="L440"/>
  <c r="J440"/>
  <c r="K440" s="1"/>
  <c r="L444"/>
  <c r="J444"/>
  <c r="L453"/>
  <c r="L455"/>
  <c r="L413"/>
  <c r="L421"/>
  <c r="L462"/>
  <c r="L465"/>
  <c r="J471"/>
  <c r="K471" s="1"/>
  <c r="J473"/>
  <c r="K473" s="1"/>
  <c r="J475"/>
  <c r="K475" s="1"/>
  <c r="J477"/>
  <c r="K477" s="1"/>
  <c r="J479"/>
  <c r="K479" s="1"/>
  <c r="J481"/>
  <c r="K481" s="1"/>
  <c r="J483"/>
  <c r="K483" s="1"/>
  <c r="J485"/>
  <c r="K485" s="1"/>
  <c r="J487"/>
  <c r="K487" s="1"/>
  <c r="J489"/>
  <c r="K489" s="1"/>
  <c r="J491"/>
  <c r="K491" s="1"/>
  <c r="J493"/>
  <c r="K493" s="1"/>
  <c r="J495"/>
  <c r="K495" s="1"/>
  <c r="J497"/>
  <c r="J528"/>
  <c r="K528" s="1"/>
  <c r="J530"/>
  <c r="K530" s="1"/>
  <c r="J532"/>
  <c r="K532" s="1"/>
  <c r="J534"/>
  <c r="K534" s="1"/>
  <c r="L585"/>
  <c r="L588"/>
  <c r="J594"/>
  <c r="K594" s="1"/>
  <c r="J596"/>
  <c r="K596" s="1"/>
  <c r="J598"/>
  <c r="K598" s="1"/>
  <c r="J600"/>
  <c r="K600" s="1"/>
  <c r="L617"/>
  <c r="L672"/>
  <c r="L674"/>
  <c r="L676"/>
  <c r="L678"/>
  <c r="L680"/>
  <c r="L682"/>
  <c r="L684"/>
  <c r="L686"/>
  <c r="L688"/>
  <c r="L690"/>
  <c r="L692"/>
  <c r="L694"/>
  <c r="L409"/>
  <c r="L417"/>
  <c r="L425"/>
  <c r="L461"/>
  <c r="J470"/>
  <c r="K470" s="1"/>
  <c r="J472"/>
  <c r="K472" s="1"/>
  <c r="J474"/>
  <c r="K474" s="1"/>
  <c r="J476"/>
  <c r="K476" s="1"/>
  <c r="J478"/>
  <c r="K478" s="1"/>
  <c r="J480"/>
  <c r="K480" s="1"/>
  <c r="J482"/>
  <c r="K482" s="1"/>
  <c r="J484"/>
  <c r="K484" s="1"/>
  <c r="J486"/>
  <c r="K486" s="1"/>
  <c r="J488"/>
  <c r="K488" s="1"/>
  <c r="J490"/>
  <c r="K490" s="1"/>
  <c r="J492"/>
  <c r="K492" s="1"/>
  <c r="J494"/>
  <c r="K494" s="1"/>
  <c r="J496"/>
  <c r="K496" s="1"/>
  <c r="J498"/>
  <c r="K498" s="1"/>
  <c r="J502"/>
  <c r="K502" s="1"/>
  <c r="J506"/>
  <c r="K506" s="1"/>
  <c r="J510"/>
  <c r="K510" s="1"/>
  <c r="J514"/>
  <c r="K514" s="1"/>
  <c r="J518"/>
  <c r="K518" s="1"/>
  <c r="J522"/>
  <c r="J527"/>
  <c r="K527" s="1"/>
  <c r="J529"/>
  <c r="K529" s="1"/>
  <c r="J531"/>
  <c r="K531" s="1"/>
  <c r="J533"/>
  <c r="K533" s="1"/>
  <c r="J535"/>
  <c r="J538"/>
  <c r="K538" s="1"/>
  <c r="J543"/>
  <c r="L546"/>
  <c r="J573"/>
  <c r="J577"/>
  <c r="J580"/>
  <c r="K580" s="1"/>
  <c r="L584"/>
  <c r="L589"/>
  <c r="J593"/>
  <c r="K593" s="1"/>
  <c r="J595"/>
  <c r="K595" s="1"/>
  <c r="J597"/>
  <c r="K597" s="1"/>
  <c r="J599"/>
  <c r="K599" s="1"/>
  <c r="J601"/>
  <c r="J618"/>
  <c r="K618" s="1"/>
  <c r="L586"/>
  <c r="L671"/>
  <c r="L673"/>
  <c r="L675"/>
  <c r="L677"/>
  <c r="L679"/>
  <c r="L681"/>
  <c r="L683"/>
  <c r="L685"/>
  <c r="L687"/>
  <c r="L689"/>
  <c r="L691"/>
  <c r="L693"/>
  <c r="L695"/>
  <c r="L97"/>
  <c r="J97"/>
  <c r="K97" s="1"/>
  <c r="L280"/>
  <c r="J280"/>
  <c r="K280" s="1"/>
  <c r="J284"/>
  <c r="K284" s="1"/>
  <c r="L284"/>
  <c r="J286"/>
  <c r="K286" s="1"/>
  <c r="L286"/>
  <c r="J290"/>
  <c r="K290" s="1"/>
  <c r="L290"/>
  <c r="J292"/>
  <c r="K292" s="1"/>
  <c r="L292"/>
  <c r="J296"/>
  <c r="K296" s="1"/>
  <c r="L296"/>
  <c r="J300"/>
  <c r="K300" s="1"/>
  <c r="L300"/>
  <c r="L312"/>
  <c r="J312"/>
  <c r="K312" s="1"/>
  <c r="L316"/>
  <c r="J316"/>
  <c r="K316" s="1"/>
  <c r="L325"/>
  <c r="J325"/>
  <c r="L334"/>
  <c r="J334"/>
  <c r="K334" s="1"/>
  <c r="L351"/>
  <c r="J351"/>
  <c r="J362"/>
  <c r="L362"/>
  <c r="L387"/>
  <c r="J387"/>
  <c r="J525"/>
  <c r="K525" s="1"/>
  <c r="L525"/>
  <c r="J551"/>
  <c r="K551" s="1"/>
  <c r="L551"/>
  <c r="J555"/>
  <c r="K555" s="1"/>
  <c r="L555"/>
  <c r="J559"/>
  <c r="K559" s="1"/>
  <c r="L559"/>
  <c r="J567"/>
  <c r="K567" s="1"/>
  <c r="L567"/>
  <c r="J571"/>
  <c r="K571" s="1"/>
  <c r="L571"/>
  <c r="L624"/>
  <c r="J624"/>
  <c r="L145"/>
  <c r="J145"/>
  <c r="K145" s="1"/>
  <c r="L151"/>
  <c r="J151"/>
  <c r="K151" s="1"/>
  <c r="L155"/>
  <c r="J155"/>
  <c r="K155" s="1"/>
  <c r="L161"/>
  <c r="J161"/>
  <c r="K161" s="1"/>
  <c r="L165"/>
  <c r="J165"/>
  <c r="K165" s="1"/>
  <c r="L171"/>
  <c r="J171"/>
  <c r="K171" s="1"/>
  <c r="L175"/>
  <c r="J175"/>
  <c r="K175" s="1"/>
  <c r="L181"/>
  <c r="J181"/>
  <c r="K181" s="1"/>
  <c r="L185"/>
  <c r="J185"/>
  <c r="K185" s="1"/>
  <c r="L189"/>
  <c r="J189"/>
  <c r="K189" s="1"/>
  <c r="L339"/>
  <c r="J339"/>
  <c r="J350"/>
  <c r="L350"/>
  <c r="L355"/>
  <c r="J355"/>
  <c r="J366"/>
  <c r="L366"/>
  <c r="L375"/>
  <c r="J375"/>
  <c r="L391"/>
  <c r="J391"/>
  <c r="J428"/>
  <c r="K428" s="1"/>
  <c r="L428"/>
  <c r="J524"/>
  <c r="K524" s="1"/>
  <c r="L524"/>
  <c r="J550"/>
  <c r="K550" s="1"/>
  <c r="L550"/>
  <c r="J554"/>
  <c r="K554" s="1"/>
  <c r="L554"/>
  <c r="J558"/>
  <c r="K558" s="1"/>
  <c r="L558"/>
  <c r="J562"/>
  <c r="K562" s="1"/>
  <c r="L562"/>
  <c r="J566"/>
  <c r="K566" s="1"/>
  <c r="L566"/>
  <c r="J570"/>
  <c r="K570" s="1"/>
  <c r="L570"/>
  <c r="J606"/>
  <c r="K606" s="1"/>
  <c r="L606"/>
  <c r="J610"/>
  <c r="K610" s="1"/>
  <c r="L610"/>
  <c r="J614"/>
  <c r="K614" s="1"/>
  <c r="L614"/>
  <c r="L669"/>
  <c r="J669"/>
  <c r="L98"/>
  <c r="J98"/>
  <c r="K98" s="1"/>
  <c r="L100"/>
  <c r="J100"/>
  <c r="K100" s="1"/>
  <c r="J283"/>
  <c r="K283" s="1"/>
  <c r="L283"/>
  <c r="J285"/>
  <c r="K285" s="1"/>
  <c r="L285"/>
  <c r="J287"/>
  <c r="K287" s="1"/>
  <c r="L287"/>
  <c r="J289"/>
  <c r="K289" s="1"/>
  <c r="L289"/>
  <c r="J291"/>
  <c r="K291" s="1"/>
  <c r="L291"/>
  <c r="J293"/>
  <c r="K293" s="1"/>
  <c r="L293"/>
  <c r="J295"/>
  <c r="K295" s="1"/>
  <c r="L295"/>
  <c r="J297"/>
  <c r="K297" s="1"/>
  <c r="L297"/>
  <c r="J299"/>
  <c r="K299" s="1"/>
  <c r="L299"/>
  <c r="J301"/>
  <c r="K301" s="1"/>
  <c r="L301"/>
  <c r="J303"/>
  <c r="K303" s="1"/>
  <c r="L303"/>
  <c r="L313"/>
  <c r="J313"/>
  <c r="K313" s="1"/>
  <c r="L315"/>
  <c r="J315"/>
  <c r="K315" s="1"/>
  <c r="J338"/>
  <c r="L338"/>
  <c r="L343"/>
  <c r="J343"/>
  <c r="J354"/>
  <c r="L354"/>
  <c r="L359"/>
  <c r="J359"/>
  <c r="L379"/>
  <c r="J379"/>
  <c r="L395"/>
  <c r="J395"/>
  <c r="J427"/>
  <c r="K427" s="1"/>
  <c r="L427"/>
  <c r="J549"/>
  <c r="K549" s="1"/>
  <c r="L549"/>
  <c r="J553"/>
  <c r="K553" s="1"/>
  <c r="L553"/>
  <c r="J557"/>
  <c r="K557" s="1"/>
  <c r="L557"/>
  <c r="J561"/>
  <c r="K561" s="1"/>
  <c r="L561"/>
  <c r="J565"/>
  <c r="K565" s="1"/>
  <c r="L565"/>
  <c r="J569"/>
  <c r="K569" s="1"/>
  <c r="L569"/>
  <c r="J605"/>
  <c r="K605" s="1"/>
  <c r="L605"/>
  <c r="J609"/>
  <c r="K609" s="1"/>
  <c r="L609"/>
  <c r="J613"/>
  <c r="K613" s="1"/>
  <c r="L613"/>
  <c r="L7"/>
  <c r="L11"/>
  <c r="L15"/>
  <c r="L19"/>
  <c r="L23"/>
  <c r="L27"/>
  <c r="L31"/>
  <c r="L38"/>
  <c r="L42"/>
  <c r="L46"/>
  <c r="J48"/>
  <c r="K48" s="1"/>
  <c r="J52"/>
  <c r="K52" s="1"/>
  <c r="L65"/>
  <c r="L69"/>
  <c r="L73"/>
  <c r="L77"/>
  <c r="L81"/>
  <c r="L85"/>
  <c r="L89"/>
  <c r="L93"/>
  <c r="L126"/>
  <c r="L190"/>
  <c r="L326"/>
  <c r="L352"/>
  <c r="L369"/>
  <c r="L99"/>
  <c r="J99"/>
  <c r="K99" s="1"/>
  <c r="L101"/>
  <c r="J101"/>
  <c r="K101" s="1"/>
  <c r="J288"/>
  <c r="K288" s="1"/>
  <c r="L288"/>
  <c r="J294"/>
  <c r="K294" s="1"/>
  <c r="L294"/>
  <c r="J298"/>
  <c r="K298" s="1"/>
  <c r="L298"/>
  <c r="J302"/>
  <c r="K302" s="1"/>
  <c r="L302"/>
  <c r="L314"/>
  <c r="J314"/>
  <c r="K314" s="1"/>
  <c r="J346"/>
  <c r="L346"/>
  <c r="L371"/>
  <c r="J371"/>
  <c r="J429"/>
  <c r="K429" s="1"/>
  <c r="L429"/>
  <c r="J547"/>
  <c r="K547" s="1"/>
  <c r="L547"/>
  <c r="J563"/>
  <c r="K563" s="1"/>
  <c r="L563"/>
  <c r="J607"/>
  <c r="K607" s="1"/>
  <c r="L607"/>
  <c r="J611"/>
  <c r="K611" s="1"/>
  <c r="L611"/>
  <c r="J615"/>
  <c r="L615"/>
  <c r="J123"/>
  <c r="K123" s="1"/>
  <c r="L123"/>
  <c r="J125"/>
  <c r="K125" s="1"/>
  <c r="L125"/>
  <c r="L143"/>
  <c r="J143"/>
  <c r="K143" s="1"/>
  <c r="L147"/>
  <c r="J147"/>
  <c r="K147" s="1"/>
  <c r="L149"/>
  <c r="J149"/>
  <c r="K149" s="1"/>
  <c r="L153"/>
  <c r="J153"/>
  <c r="K153" s="1"/>
  <c r="L157"/>
  <c r="J157"/>
  <c r="K157" s="1"/>
  <c r="L159"/>
  <c r="J159"/>
  <c r="K159" s="1"/>
  <c r="L163"/>
  <c r="J163"/>
  <c r="K163" s="1"/>
  <c r="L167"/>
  <c r="J167"/>
  <c r="K167" s="1"/>
  <c r="L169"/>
  <c r="J169"/>
  <c r="K169" s="1"/>
  <c r="L173"/>
  <c r="J173"/>
  <c r="K173" s="1"/>
  <c r="L177"/>
  <c r="J177"/>
  <c r="K177" s="1"/>
  <c r="L179"/>
  <c r="J179"/>
  <c r="K179" s="1"/>
  <c r="L183"/>
  <c r="J183"/>
  <c r="K183" s="1"/>
  <c r="L187"/>
  <c r="J187"/>
  <c r="K187" s="1"/>
  <c r="J124"/>
  <c r="K124" s="1"/>
  <c r="L124"/>
  <c r="L144"/>
  <c r="J144"/>
  <c r="K144" s="1"/>
  <c r="L146"/>
  <c r="J146"/>
  <c r="K146" s="1"/>
  <c r="L148"/>
  <c r="J148"/>
  <c r="K148" s="1"/>
  <c r="L150"/>
  <c r="J150"/>
  <c r="K150" s="1"/>
  <c r="L152"/>
  <c r="J152"/>
  <c r="K152" s="1"/>
  <c r="L154"/>
  <c r="J154"/>
  <c r="K154" s="1"/>
  <c r="L156"/>
  <c r="J156"/>
  <c r="K156" s="1"/>
  <c r="L158"/>
  <c r="J158"/>
  <c r="K158" s="1"/>
  <c r="L160"/>
  <c r="J160"/>
  <c r="K160" s="1"/>
  <c r="L162"/>
  <c r="J162"/>
  <c r="K162" s="1"/>
  <c r="L164"/>
  <c r="J164"/>
  <c r="K164" s="1"/>
  <c r="L166"/>
  <c r="J166"/>
  <c r="K166" s="1"/>
  <c r="L168"/>
  <c r="J168"/>
  <c r="K168" s="1"/>
  <c r="L170"/>
  <c r="J170"/>
  <c r="K170" s="1"/>
  <c r="L172"/>
  <c r="J172"/>
  <c r="K172" s="1"/>
  <c r="L174"/>
  <c r="J174"/>
  <c r="K174" s="1"/>
  <c r="L176"/>
  <c r="J176"/>
  <c r="K176" s="1"/>
  <c r="L178"/>
  <c r="J178"/>
  <c r="K178" s="1"/>
  <c r="L180"/>
  <c r="J180"/>
  <c r="K180" s="1"/>
  <c r="L182"/>
  <c r="J182"/>
  <c r="K182" s="1"/>
  <c r="L184"/>
  <c r="J184"/>
  <c r="K184" s="1"/>
  <c r="L186"/>
  <c r="J186"/>
  <c r="K186" s="1"/>
  <c r="L188"/>
  <c r="J188"/>
  <c r="K188" s="1"/>
  <c r="J342"/>
  <c r="L342"/>
  <c r="L347"/>
  <c r="J347"/>
  <c r="J358"/>
  <c r="L358"/>
  <c r="L363"/>
  <c r="J363"/>
  <c r="L383"/>
  <c r="J383"/>
  <c r="L399"/>
  <c r="J399"/>
  <c r="J430"/>
  <c r="L430"/>
  <c r="J469"/>
  <c r="L469"/>
  <c r="J526"/>
  <c r="L526"/>
  <c r="J542"/>
  <c r="L542"/>
  <c r="J548"/>
  <c r="K548" s="1"/>
  <c r="L548"/>
  <c r="J552"/>
  <c r="K552" s="1"/>
  <c r="L552"/>
  <c r="J556"/>
  <c r="K556" s="1"/>
  <c r="L556"/>
  <c r="J560"/>
  <c r="K560" s="1"/>
  <c r="L560"/>
  <c r="J564"/>
  <c r="K564" s="1"/>
  <c r="L564"/>
  <c r="J568"/>
  <c r="K568" s="1"/>
  <c r="L568"/>
  <c r="J572"/>
  <c r="L572"/>
  <c r="J576"/>
  <c r="L576"/>
  <c r="J592"/>
  <c r="L592"/>
  <c r="J604"/>
  <c r="K604" s="1"/>
  <c r="L604"/>
  <c r="J608"/>
  <c r="K608" s="1"/>
  <c r="L608"/>
  <c r="J612"/>
  <c r="K612" s="1"/>
  <c r="L612"/>
  <c r="L8"/>
  <c r="L12"/>
  <c r="L16"/>
  <c r="L20"/>
  <c r="L24"/>
  <c r="L28"/>
  <c r="L32"/>
  <c r="L35"/>
  <c r="J49"/>
  <c r="K49" s="1"/>
  <c r="J53"/>
  <c r="K53" s="1"/>
  <c r="L66"/>
  <c r="L70"/>
  <c r="L74"/>
  <c r="L78"/>
  <c r="L82"/>
  <c r="L86"/>
  <c r="L90"/>
  <c r="L94"/>
  <c r="L193"/>
  <c r="L304"/>
  <c r="L330"/>
  <c r="L340"/>
  <c r="L356"/>
  <c r="L367"/>
  <c r="L337"/>
  <c r="J370"/>
  <c r="L370"/>
  <c r="J374"/>
  <c r="L374"/>
  <c r="J378"/>
  <c r="L378"/>
  <c r="J382"/>
  <c r="L382"/>
  <c r="J386"/>
  <c r="L386"/>
  <c r="J390"/>
  <c r="L390"/>
  <c r="J394"/>
  <c r="L394"/>
  <c r="J398"/>
  <c r="L398"/>
  <c r="J623"/>
  <c r="L623"/>
  <c r="J668"/>
  <c r="L668"/>
</calcChain>
</file>

<file path=xl/sharedStrings.xml><?xml version="1.0" encoding="utf-8"?>
<sst xmlns="http://schemas.openxmlformats.org/spreadsheetml/2006/main" count="8906" uniqueCount="1623">
  <si>
    <t>ПРАЙС-ЛИСТ НА ХОЛОДИЛЬНЫЕ ШКАФЫ ЗАО "АРИАДА"</t>
  </si>
  <si>
    <t>№ п/п</t>
  </si>
  <si>
    <t>Категория</t>
  </si>
  <si>
    <t>Модель</t>
  </si>
  <si>
    <t>Тип</t>
  </si>
  <si>
    <t>Артикул</t>
  </si>
  <si>
    <t>Характеристика</t>
  </si>
  <si>
    <t>Наименование для печати</t>
  </si>
  <si>
    <t>Шкафы</t>
  </si>
  <si>
    <t>Rapsody</t>
  </si>
  <si>
    <t>Встроенный холод</t>
  </si>
  <si>
    <t>Готовое изделие</t>
  </si>
  <si>
    <t>Холодильный шкаф RAPSODY R700M</t>
  </si>
  <si>
    <t>Холодильный шкаф RAPSODY R700MS</t>
  </si>
  <si>
    <t>Холодильный шкаф RAPSODY R700MX</t>
  </si>
  <si>
    <t>Холодильный шкаф RAPSODY R700MSX</t>
  </si>
  <si>
    <t>Холодильный шкаф RAPSODY R700MSW</t>
  </si>
  <si>
    <t>Холодильный шкаф RAPSODY R700V</t>
  </si>
  <si>
    <t>Холодильный шкаф RAPSODY R700VS</t>
  </si>
  <si>
    <t>Холодильный шкаф RAPSODY R700VX</t>
  </si>
  <si>
    <t>Холодильный шкаф RAPSODY R700VSX</t>
  </si>
  <si>
    <t>Холодильный шкаф RAPSODY R700L</t>
  </si>
  <si>
    <t>Холодильный шкаф RAPSODY R700LS</t>
  </si>
  <si>
    <t>Холодильный шкаф RAPSODY R700LX</t>
  </si>
  <si>
    <t>Холодильный шкаф RAPSODY R750M</t>
  </si>
  <si>
    <t>Холодильный шкаф RAPSODY R750MS</t>
  </si>
  <si>
    <t>Холодильный шкаф RAPSODY R750MX</t>
  </si>
  <si>
    <t>Холодильный шкаф RAPSODY R750V</t>
  </si>
  <si>
    <t>Холодильный шкаф RAPSODY R750VS</t>
  </si>
  <si>
    <t>Холодильный шкаф RAPSODY R750VX</t>
  </si>
  <si>
    <t>Холодильный шкаф RAPSODY R750L</t>
  </si>
  <si>
    <t>Холодильный шкаф RAPSODY R750LS</t>
  </si>
  <si>
    <t>Холодильный шкаф RAPSODY R750LX</t>
  </si>
  <si>
    <t>Холодильный шкаф RAPSODY R1400M</t>
  </si>
  <si>
    <t>Холодильный шкаф RAPSODY R1400MS</t>
  </si>
  <si>
    <t>Холодильный шкаф RAPSODY R1400MС</t>
  </si>
  <si>
    <t>Холодильный шкаф RAPSODY R1400MX</t>
  </si>
  <si>
    <t>Холодильный шкаф RAPSODY R1400MСX</t>
  </si>
  <si>
    <t>Холодильный шкаф RAPSODY R1400V</t>
  </si>
  <si>
    <t>Холодильный шкаф RAPSODY R1400VS</t>
  </si>
  <si>
    <t>Холодильный шкаф RAPSODY R1400VС</t>
  </si>
  <si>
    <t>Холодильный шкаф RAPSODY R1400VСX</t>
  </si>
  <si>
    <t>Холодильный шкаф RAPSODY R1400VX</t>
  </si>
  <si>
    <t>Холодильный шкаф RAPSODY R1400VSХ</t>
  </si>
  <si>
    <t>Холодильный шкаф RAPSODY R1400L</t>
  </si>
  <si>
    <t>Холодильный шкаф RAPSODY R1400LS</t>
  </si>
  <si>
    <t>Холодильный шкаф RAPSODY R1400LX</t>
  </si>
  <si>
    <t>Холодильный шкаф RAPSODY R1520M</t>
  </si>
  <si>
    <t>Холодильный шкаф RAPSODY R1520MS</t>
  </si>
  <si>
    <t>Холодильный шкаф RAPSODY R1520MС</t>
  </si>
  <si>
    <t>Холодильный шкаф RAPSODY R1520MX</t>
  </si>
  <si>
    <t>Холодильный шкаф RAPSODY R1520MSХ</t>
  </si>
  <si>
    <t>Холодильный шкаф RAPSODY R1520VS</t>
  </si>
  <si>
    <t>Холодильный шкаф RAPSODY R1520L</t>
  </si>
  <si>
    <t>Холодильный шкаф RAPSODY R1520LX</t>
  </si>
  <si>
    <t>Aria</t>
  </si>
  <si>
    <t>Шкаф холодильный Aria A700M</t>
  </si>
  <si>
    <t>Шкаф холодильный Aria A700MX</t>
  </si>
  <si>
    <t>1210088</t>
  </si>
  <si>
    <t>Шкаф холодильный Aria A700MS</t>
  </si>
  <si>
    <t>Шкаф холодильный Aria A700МS с лайтбоксом</t>
  </si>
  <si>
    <t>Шкаф холодильный Aria A700V</t>
  </si>
  <si>
    <t>Шкаф холодильный Aria A700VX</t>
  </si>
  <si>
    <t>1210090</t>
  </si>
  <si>
    <t>Шкаф холодильный Aria A700VS</t>
  </si>
  <si>
    <t>Шкаф холодильный Aria A700L</t>
  </si>
  <si>
    <t>Шкаф холодильный Aria A700LX</t>
  </si>
  <si>
    <t>1210104</t>
  </si>
  <si>
    <t>Шкаф холодильный Aria A700LS</t>
  </si>
  <si>
    <t>Шкаф холодильный Aria A750M</t>
  </si>
  <si>
    <t>1210087</t>
  </si>
  <si>
    <t>Шкаф холодильный Aria A750MS</t>
  </si>
  <si>
    <t>Шкаф холодильный Aria A750V</t>
  </si>
  <si>
    <t>1210089</t>
  </si>
  <si>
    <t>Шкаф холодильный Aria A750VS</t>
  </si>
  <si>
    <t>Шкаф холодильный Aria A750L</t>
  </si>
  <si>
    <t>Шкаф холодильный Aria A1400М</t>
  </si>
  <si>
    <t>Шкаф холодильный Aria A1400МX</t>
  </si>
  <si>
    <t>1210086</t>
  </si>
  <si>
    <t>Шкаф холодильный Aria A1400МS</t>
  </si>
  <si>
    <t>1210175</t>
  </si>
  <si>
    <t>Шкаф холодильный Aria A1400МС</t>
  </si>
  <si>
    <t>Шкаф холодильный Aria A1400МS с лайтбоксом</t>
  </si>
  <si>
    <t>Шкаф холодильный Aria A1400V</t>
  </si>
  <si>
    <t>Шкаф холодильный Aria A1400VС</t>
  </si>
  <si>
    <t>Шкаф холодильный Aria A1400VX</t>
  </si>
  <si>
    <t>1210105</t>
  </si>
  <si>
    <t>Шкаф холодильный Aria A1400VS</t>
  </si>
  <si>
    <t>Шкаф холодильный Aria A1400L</t>
  </si>
  <si>
    <t>Шкаф холодильный Aria A1400LX</t>
  </si>
  <si>
    <t>Шкаф холодильный Aria A1520М</t>
  </si>
  <si>
    <t>1210106</t>
  </si>
  <si>
    <t>Шкаф холодильный Aria A1520МS</t>
  </si>
  <si>
    <t>Шкаф холодильный Aria A1520V</t>
  </si>
  <si>
    <t>Шкаф холодильный Aria A1520L</t>
  </si>
  <si>
    <t>Шкаф холодильный Aria A1520LX</t>
  </si>
  <si>
    <t>Энергосберегающий вентилятор на испаритель</t>
  </si>
  <si>
    <t>РРЦ с НДС руб.</t>
  </si>
  <si>
    <t>ПРАЙС-ЛИСТ НА ХОЛОДИЛЬНЫЕ ГОРКИ ЗАО "АРИАДА"</t>
  </si>
  <si>
    <t>Горки</t>
  </si>
  <si>
    <t>В1.70.Crosby</t>
  </si>
  <si>
    <t>Выносной холод</t>
  </si>
  <si>
    <t xml:space="preserve">ВС1.70-1250 </t>
  </si>
  <si>
    <t xml:space="preserve">ВС1.70-1875 </t>
  </si>
  <si>
    <t>ВС1.70-2500</t>
  </si>
  <si>
    <t xml:space="preserve">ВС1.70-3750 </t>
  </si>
  <si>
    <t>ВС1.70-1250F</t>
  </si>
  <si>
    <t>ВС1.70-1875F</t>
  </si>
  <si>
    <t>ВС1.70-2500F</t>
  </si>
  <si>
    <t>ВС1.70-3750F</t>
  </si>
  <si>
    <t>ВС1.70G-1250</t>
  </si>
  <si>
    <t>ВС1.70G-1875</t>
  </si>
  <si>
    <t>ВС1.70G-2500</t>
  </si>
  <si>
    <t>ВС1.70G-3750</t>
  </si>
  <si>
    <t>Боковина панорамная со стеклопакетом ВС1.70 правая</t>
  </si>
  <si>
    <t>Боковина панорамная со стеклопакетом ВС1.70 левая</t>
  </si>
  <si>
    <t>Боковина глухая ВС1.70 правая</t>
  </si>
  <si>
    <t>Боковина глухая ВС1.70 левая</t>
  </si>
  <si>
    <t>Боковина глухая с зеркалом ВС1.70 правая</t>
  </si>
  <si>
    <t>Боковина глухая с зеркалом ВС1.70 левая</t>
  </si>
  <si>
    <t>Делитель зеркальный (зеркало с двух сторон)  ВС1.70</t>
  </si>
  <si>
    <t>Делитель панорамный ВС1.70</t>
  </si>
  <si>
    <t>Опция</t>
  </si>
  <si>
    <t>Межполочный делитель прозрачный ВС1.70</t>
  </si>
  <si>
    <t>Комплект LED подсветки пяти рядов полок для витрины 1250 мм</t>
  </si>
  <si>
    <t>Комплект LED подсветки пяти рядов полок для витрин 1875,2050,2200 мм</t>
  </si>
  <si>
    <t>Комплект LED подсветки пяти рядов полок для витрины 2500 мм</t>
  </si>
  <si>
    <t>3290732</t>
  </si>
  <si>
    <t>Комплект LED подсветки пяти рядов полок для витрины 3750 мм</t>
  </si>
  <si>
    <t>Ограничитель полки проволочный L=924 мм, высота над полкой 50 мм. Покрытие ПЭП RAL</t>
  </si>
  <si>
    <t>Ограничитель полки проволочный L=1233 мм, высота над полкой 50 мм. Покрытие ПЭП RAL</t>
  </si>
  <si>
    <t>Ограничитель полки прозрачный L=923 мм, высота над полкой 30 мм</t>
  </si>
  <si>
    <t>Ограничитель полки прозрачный L=1235 мм, высота над полкой 30 мм</t>
  </si>
  <si>
    <t>2123014</t>
  </si>
  <si>
    <t>Поперечный делитель полок проволочный 150/60 L=390 мм</t>
  </si>
  <si>
    <t>К000202</t>
  </si>
  <si>
    <t>Замок с пультом дистанц.управления на стеклянянный фронт ВС1.70-1250</t>
  </si>
  <si>
    <t>К000203</t>
  </si>
  <si>
    <t>Замок с пультом дистанц.управления на стеклянянный фронт ВС1.70-1875</t>
  </si>
  <si>
    <t>К000204</t>
  </si>
  <si>
    <t>Замок с пультом дистанц.управления на стеклянянный фронт ВС1.70-2500</t>
  </si>
  <si>
    <t>К000205</t>
  </si>
  <si>
    <t>Замок с пультом дистанц.управления на стеклянянный фронт ВС1.70-3750</t>
  </si>
  <si>
    <t>Кронштейн подвески в сборе для вешал колбас L=926 мм</t>
  </si>
  <si>
    <t>2125653</t>
  </si>
  <si>
    <t>Кронштейн подвески в сборе для вешал колбас L=1239 мм</t>
  </si>
  <si>
    <t>Крюки для навески колбас с рамкой для ценника L=326мм (в комплекте с 12 крючками) ПЭП</t>
  </si>
  <si>
    <t>Комплект соединительный в линию ВС1.70</t>
  </si>
  <si>
    <t>Клапан соленоидный EVR-6 d10</t>
  </si>
  <si>
    <t>Комплект ТЭНовой оттайки для длины 1250</t>
  </si>
  <si>
    <t>Комплект ТЭНовой оттайки для длины 1875</t>
  </si>
  <si>
    <t>Комплект ТЭНовой оттайки для длины 2500</t>
  </si>
  <si>
    <t>Комплект ТЭНовой оттайки для длины 3750</t>
  </si>
  <si>
    <t>Замена контроллера на контроллер Danfoss</t>
  </si>
  <si>
    <t>Замена контроллера на контроллер Carel</t>
  </si>
  <si>
    <t>К000273</t>
  </si>
  <si>
    <t>Комплект ЭРВ с контроллером Carel (для горок 1250)</t>
  </si>
  <si>
    <t>К000274</t>
  </si>
  <si>
    <t>Комплект ЭРВ с контроллером Carel (для горок 1875,2050,2200,2500)</t>
  </si>
  <si>
    <t>К000275</t>
  </si>
  <si>
    <t>Комплект ЭРВ с контроллером Carel (для горок 3750)</t>
  </si>
  <si>
    <t>К000282</t>
  </si>
  <si>
    <t>Комплект ЭРВ с контроллером Danfoss (для горок 1250)</t>
  </si>
  <si>
    <t>К000283</t>
  </si>
  <si>
    <t>Комплект ЭРВ с контроллером Danfoss (для горок 1875, 2050, 2200, 2500)</t>
  </si>
  <si>
    <t>К000284</t>
  </si>
  <si>
    <t>Комплект ЭРВ с контроллером Danfoss (для горок 3750)</t>
  </si>
  <si>
    <t>Сетевая карта Danfoss</t>
  </si>
  <si>
    <t>Сетевая карта Carel</t>
  </si>
  <si>
    <t>Верхняя разводка труб для подключения к холодоснабжению</t>
  </si>
  <si>
    <t>В1.70A.Crosby</t>
  </si>
  <si>
    <t xml:space="preserve">ВС1.70А-1250 </t>
  </si>
  <si>
    <t xml:space="preserve">ВС1.70А-1875 </t>
  </si>
  <si>
    <t xml:space="preserve">ВС1.70А-2500 </t>
  </si>
  <si>
    <t>ВС1.70А-1250F</t>
  </si>
  <si>
    <t>ВС1.70А-1875F</t>
  </si>
  <si>
    <t>ВС1.70А-2500F</t>
  </si>
  <si>
    <t>ВС1.70AG-1250</t>
  </si>
  <si>
    <t>ВС1.70AG-1875</t>
  </si>
  <si>
    <t>ВС1.70AG-2500</t>
  </si>
  <si>
    <t>2230372</t>
  </si>
  <si>
    <t>Боковина глухая левая ВС1.70 (встр)</t>
  </si>
  <si>
    <t>С1.70.03.8.02.750-01СБ</t>
  </si>
  <si>
    <t>Боковина глухая правая ВС1.70 (встр)</t>
  </si>
  <si>
    <t>Боковина глухая с зеркалом ВС1.70 (встр) левая</t>
  </si>
  <si>
    <t>Боковина глухая с зеркалом ВС1.70 (встр) правая</t>
  </si>
  <si>
    <t>Боковина панорамная со стеклопакетом ВС1.70 (встр) левая</t>
  </si>
  <si>
    <t>Боковина панорамная со стеклопакетом ВС1.70 (встр) правая</t>
  </si>
  <si>
    <t>Делитель зеркальный (зеркало с двух сторон) ВС1.70 (встр)</t>
  </si>
  <si>
    <t>2230629</t>
  </si>
  <si>
    <t>Делитель панорамный ВС1.70 (встр)</t>
  </si>
  <si>
    <t>2230314</t>
  </si>
  <si>
    <t>Делитель глухой ВС1.70 (встр)</t>
  </si>
  <si>
    <t>Межполочный делитель прозрачный ВС1.70A (встр)</t>
  </si>
  <si>
    <t>КОМПЛЕКТ ТЭНОВОЙ ОТТАЙКИ для длины 1250 (ВСТРОЙКА)</t>
  </si>
  <si>
    <t>КОМПЛЕКТ ТЭНОВОЙ ОТТАЙКИ для длины 1875 (ВСТРОЙКА)</t>
  </si>
  <si>
    <t>КОМПЛЕКТ ТЭНОВОЙ ОТТАЙКИ для длины 2500 (ВСТРОЙКА)</t>
  </si>
  <si>
    <t>В48.Ливерпуль</t>
  </si>
  <si>
    <t>ВС48L-1250</t>
  </si>
  <si>
    <t>ВС48L-1875</t>
  </si>
  <si>
    <t>ВС48L-2500</t>
  </si>
  <si>
    <t>ВС48L-1250F</t>
  </si>
  <si>
    <t>ВС48L-1875F</t>
  </si>
  <si>
    <t>BC48L-2500F</t>
  </si>
  <si>
    <t>ВУ48GL-1250</t>
  </si>
  <si>
    <t>ВУ48GL-1875</t>
  </si>
  <si>
    <t>ВУ48GL-2500</t>
  </si>
  <si>
    <t>Боковина панорамная со стеклопакетом ВС48 левая</t>
  </si>
  <si>
    <t>Боковина панорамная со стеклопакетом ВС48 правая</t>
  </si>
  <si>
    <t>Боковина глухая ВС48L левая</t>
  </si>
  <si>
    <t>Боковина глухая ВС48L правая</t>
  </si>
  <si>
    <t>Боковина глухая с зеркалом ВС48L левая</t>
  </si>
  <si>
    <t>Боковина глухая с зеркалом ВС48L правая</t>
  </si>
  <si>
    <t>2200081</t>
  </si>
  <si>
    <t>Делитель панорамный ВС48</t>
  </si>
  <si>
    <t>С48L.03.2.02.750-01СБ</t>
  </si>
  <si>
    <t>Делитель с зеркалом (зеркало с 1 стороны) ВС48 правый</t>
  </si>
  <si>
    <t>С48L.03.2.02.750СБ</t>
  </si>
  <si>
    <t>Делитель с зеркалом (зеркало с 1 стороны) ВС48 левый</t>
  </si>
  <si>
    <t>2200082</t>
  </si>
  <si>
    <t>Делитель зеркальный (зеркало с двух сторон) ВС48</t>
  </si>
  <si>
    <t>Делитель внутреннего объема прозрачный для ВС48L-2500</t>
  </si>
  <si>
    <t>Ограничитель полки прозрачный L=1860 мм, высота над полкой 30 мм</t>
  </si>
  <si>
    <t>С11.03.3.00.500-03</t>
  </si>
  <si>
    <t>Поперечный делитель полок проволочный 150/60 L=440 мм</t>
  </si>
  <si>
    <t>Комплект соединительный в линию ВС48</t>
  </si>
  <si>
    <t>В53.Цюрих-1</t>
  </si>
  <si>
    <t>ВН53.085Н-1574 (2G)</t>
  </si>
  <si>
    <t>ВН53.085Н-2349 (3G)</t>
  </si>
  <si>
    <t>ВН53.085Н-3124 (4G)</t>
  </si>
  <si>
    <t>ВН53.085Н-3898 (5G)</t>
  </si>
  <si>
    <t>ВН53.085L-1574 (2G)</t>
  </si>
  <si>
    <t>ВН53.085L-2349 (3G)</t>
  </si>
  <si>
    <t>ВН53.085L-3124 (4G)</t>
  </si>
  <si>
    <t>ВН53.085L-3898 (5G)</t>
  </si>
  <si>
    <t>ВН53.095Н-1574 (2G)</t>
  </si>
  <si>
    <t>ВН53.095Н-2349 (3G)</t>
  </si>
  <si>
    <t>ВН53.095Н-3124 (4G)</t>
  </si>
  <si>
    <t>ВН53.095Н-3898 (5G)</t>
  </si>
  <si>
    <t>ВН53.095L-1574 (2G)</t>
  </si>
  <si>
    <t>ВН53.095L-2349 (3G)</t>
  </si>
  <si>
    <t>ВН53.095L-3124 (4G)</t>
  </si>
  <si>
    <t>ВН53.095L-3898 (5G)</t>
  </si>
  <si>
    <t>ВН53.105H-1574 (2G)</t>
  </si>
  <si>
    <t>ВН53.105H-2349 (3G)</t>
  </si>
  <si>
    <t>ВН53.105H-3124 (4G)</t>
  </si>
  <si>
    <t>ВН53.105H-3898 (5G)</t>
  </si>
  <si>
    <t>ВН53.105L-1574 (2G)</t>
  </si>
  <si>
    <t>ВН53.105L-2349 (3G)</t>
  </si>
  <si>
    <t>ВН53.105L-3124 (4G)</t>
  </si>
  <si>
    <t>ВН53.105L-3898 (5G)</t>
  </si>
  <si>
    <t>Н30.085Н.03.8.02.400СБ</t>
  </si>
  <si>
    <t>Боковина глухая ВН53.085H</t>
  </si>
  <si>
    <t>Н30.085L.03.8.02.400 СБ</t>
  </si>
  <si>
    <t>Боковина глухая ВН53.085L</t>
  </si>
  <si>
    <t>Н30.095Н.03.6.02.400СБ</t>
  </si>
  <si>
    <t>Боковина глухая ВН53.095H</t>
  </si>
  <si>
    <t>БОКОВИНА ГЛУХАЯ ПРАВАЯ ВН53.095L</t>
  </si>
  <si>
    <t>БОКОВИНА ГЛУХАЯ ЛЕВАЯ ВН53.095L</t>
  </si>
  <si>
    <t>БОКОВИНА ГЛУХАЯ ПРАВАЯ ВН53.105H</t>
  </si>
  <si>
    <t>БОКОВИНА ГЛУХАЯ ЛЕВАЯ ВН53.105H</t>
  </si>
  <si>
    <t>БОКОВИНА ГЛУХАЯ ЛЕВАЯ ВН53.105L</t>
  </si>
  <si>
    <t>БОКОВИНА ГЛУХАЯ ПРАВАЯ ВН53.105L</t>
  </si>
  <si>
    <t>Ограничитель полки прозрачный L=733 мм, высота над полкой 100 мм</t>
  </si>
  <si>
    <t>Ограничитель полки прозрачный L=733 мм, высота над полкой 30 мм</t>
  </si>
  <si>
    <t>С11.03.3.00.500-04</t>
  </si>
  <si>
    <t>Поперечный делитель полок проволочный 150/60 L=490 мм</t>
  </si>
  <si>
    <t>С11.03.3.00.500-05</t>
  </si>
  <si>
    <t>Поперечный делитель полок проволочный 150/60 L=595 мм</t>
  </si>
  <si>
    <t>С11.03.3.00.200</t>
  </si>
  <si>
    <t>Поперечный делитель базовой выкладки, высота от противня Н=320мм. (ПЭП)</t>
  </si>
  <si>
    <t>С30.03.3.00.007</t>
  </si>
  <si>
    <t>Кронштейн подвески в сборе для вешал колбас L=773 мм</t>
  </si>
  <si>
    <t>Крюки для навески колбас (в комплекте с 16 крючками) ПЭП</t>
  </si>
  <si>
    <t>Комплект соединительный в линию ВН53/ВУ53</t>
  </si>
  <si>
    <t>В54.Камелия</t>
  </si>
  <si>
    <t>ВС54-1250</t>
  </si>
  <si>
    <t>ВС54-1875</t>
  </si>
  <si>
    <t>ВС54-2050</t>
  </si>
  <si>
    <t>ВС54-2500</t>
  </si>
  <si>
    <t>ВС54-3750</t>
  </si>
  <si>
    <t>Боковина панорамная со стеклопакетом ВС54 левая</t>
  </si>
  <si>
    <t>Боковина панорамная со стеклопакетом ВС54 правая</t>
  </si>
  <si>
    <t>БОКОВИНА ПАНОРАМНАЯ С ЗЕРКАЛЬНЫМ СТЕКЛОПАКЕТОМ ВС54 (ЛЕВАЯ)</t>
  </si>
  <si>
    <t>БОКОВИНА ПАНОРАМНАЯ С ЗЕРКАЛЬНЫМ СТЕКЛОПАКЕТОМ ВС54 (ПРАВАЯ)</t>
  </si>
  <si>
    <t>ШТОРКА В СБОРЕ С МАГНИТОМ И ЗАДНЕЙ СКРУТКОЙ С ТОРМОЗОМ ВС54-1250</t>
  </si>
  <si>
    <t>ШТОРКА В СБОРЕ С МАГНИТОМ И ЗАДНЕЙ СКРУТКОЙ С ТОРМОЗОМ ВС54-1875,3750</t>
  </si>
  <si>
    <t>ШТОРКА В СБОРЕ С МАГНИТОМ И ЗАДНЕЙ СКРУТКОЙ С ТОРМОЗОМ ВС54-2050</t>
  </si>
  <si>
    <t>ДЕЛИТЕЛЬ ПОЛНОПРОФИЛЬНЫЙ ВС54</t>
  </si>
  <si>
    <t>КОМПЛЕКТ СОЕДИНИТЕЛЬНЫЙ В ЛИНИЮ ВС54</t>
  </si>
  <si>
    <t>В55.Женева-1</t>
  </si>
  <si>
    <t>BC55.085L-1250</t>
  </si>
  <si>
    <t>BC55.085L-1875</t>
  </si>
  <si>
    <t>BC55.085L-2500</t>
  </si>
  <si>
    <t>BC55.085L-3750</t>
  </si>
  <si>
    <t>BC55.085H-1250</t>
  </si>
  <si>
    <t>BC55.085H-1875</t>
  </si>
  <si>
    <t>BC55.085H-2500</t>
  </si>
  <si>
    <t>BC55.085H-3750</t>
  </si>
  <si>
    <t>BC55.085L-1250F</t>
  </si>
  <si>
    <t>BC55.085L-1875F</t>
  </si>
  <si>
    <t>BC55.085L-2500F</t>
  </si>
  <si>
    <t>BC55.085L-3750F</t>
  </si>
  <si>
    <t>BC55.085H-1250F</t>
  </si>
  <si>
    <t>BC55.085H-1875F</t>
  </si>
  <si>
    <t>BC55.085H-2500F</t>
  </si>
  <si>
    <t>BC55.085H-3750F</t>
  </si>
  <si>
    <t>ВС55.095L-1250</t>
  </si>
  <si>
    <t>ВС55.095L-1875</t>
  </si>
  <si>
    <t>ВС55.095L-2050</t>
  </si>
  <si>
    <t>ВС55.095L-2500</t>
  </si>
  <si>
    <t>ВС55.095L-3750</t>
  </si>
  <si>
    <t>ВС55.095H-1250</t>
  </si>
  <si>
    <t>ВС55.095H-1875</t>
  </si>
  <si>
    <t>ВС55.095H-2050</t>
  </si>
  <si>
    <t>ВС55.095H-2500</t>
  </si>
  <si>
    <t>ВС55.095H-3750</t>
  </si>
  <si>
    <t>ВС55.095L-1250F</t>
  </si>
  <si>
    <t>ВС55.095L-1875F</t>
  </si>
  <si>
    <t>ВС55.095L-2050F</t>
  </si>
  <si>
    <t>ВС55.095L-2500F</t>
  </si>
  <si>
    <t>ВС55.095L-3750F</t>
  </si>
  <si>
    <t>ВС55.095H-1250F</t>
  </si>
  <si>
    <t>ВС55.095H-1875F</t>
  </si>
  <si>
    <t>ВС55.095H-2050F</t>
  </si>
  <si>
    <t>ВС55.095H-2500F</t>
  </si>
  <si>
    <t>ВС55.095H-3750F</t>
  </si>
  <si>
    <t>ВС55.095GL-1250</t>
  </si>
  <si>
    <t>ВС55.095GL-1875</t>
  </si>
  <si>
    <t>ВС55.095GL-2050</t>
  </si>
  <si>
    <t>ВС55.095GL-2500</t>
  </si>
  <si>
    <t>ВС55.095GL-3750</t>
  </si>
  <si>
    <t>ВС55.095GH-1250</t>
  </si>
  <si>
    <t>ВС55.095GH-1875</t>
  </si>
  <si>
    <t>ВС55.095GH-2050</t>
  </si>
  <si>
    <t>ВС55.095GH-2500</t>
  </si>
  <si>
    <t>ВС55.095GH-3750</t>
  </si>
  <si>
    <t>ВС55.095GL-1250F</t>
  </si>
  <si>
    <t>ВС55.095GL-1875F</t>
  </si>
  <si>
    <t>ВС55.095GL-2050F</t>
  </si>
  <si>
    <t>ВС55.095GL-2500F</t>
  </si>
  <si>
    <t>ВС55.095GL-3750F</t>
  </si>
  <si>
    <t>ВС55.095GH-1250F</t>
  </si>
  <si>
    <t>ВС55.095GH-1875F</t>
  </si>
  <si>
    <t>ВС55.095GH-2050F</t>
  </si>
  <si>
    <t>ВС55.095GH-2500F</t>
  </si>
  <si>
    <t>ВС55.095GH-3750F</t>
  </si>
  <si>
    <t>ВС55.105L-1250</t>
  </si>
  <si>
    <t>ВС55.105L-1875</t>
  </si>
  <si>
    <t>ВС55.105L-2200</t>
  </si>
  <si>
    <t>ВС55.105L-2500</t>
  </si>
  <si>
    <t>ВС55.105L-3750</t>
  </si>
  <si>
    <t>ВС55.105Н-1250</t>
  </si>
  <si>
    <t>ВС55.105Н-1875</t>
  </si>
  <si>
    <t>ВС55.105Н-2200</t>
  </si>
  <si>
    <t>ВС55.105Н-2500</t>
  </si>
  <si>
    <t>ВС55.105Н-3750</t>
  </si>
  <si>
    <t>ВС55.105L-1250F</t>
  </si>
  <si>
    <t>ВС55.105L-1875F</t>
  </si>
  <si>
    <t>ВС55.105L-2200F</t>
  </si>
  <si>
    <t>ВС55.105L-2500F</t>
  </si>
  <si>
    <t>ВС55.105L-3750F</t>
  </si>
  <si>
    <t>ВС55.105H-1250F</t>
  </si>
  <si>
    <t>ВС55.105H-1875F</t>
  </si>
  <si>
    <t>ВС55.105H-2200F</t>
  </si>
  <si>
    <t>ВС55.105H-2500F</t>
  </si>
  <si>
    <t>ВС55.105H-3750F</t>
  </si>
  <si>
    <t>ВС55.105GL-1250</t>
  </si>
  <si>
    <t>ВС55.105GL-1875</t>
  </si>
  <si>
    <t>ВС55.105GL-2500</t>
  </si>
  <si>
    <t>ВС55.105GL-3750</t>
  </si>
  <si>
    <t>ВС55.105GH-1250</t>
  </si>
  <si>
    <t>ВС55.105GH-1875</t>
  </si>
  <si>
    <t>ВС55.105GH-2500</t>
  </si>
  <si>
    <t>ВС55.105GH-3750</t>
  </si>
  <si>
    <t>ВС55.105GL-1250F</t>
  </si>
  <si>
    <t>ВС55.105GL-1875F</t>
  </si>
  <si>
    <t>ВС55.105GL-2500F</t>
  </si>
  <si>
    <t>ВС55.105GL-3750F</t>
  </si>
  <si>
    <t>ВС55.105GH-1250F</t>
  </si>
  <si>
    <t>ВС55.105GH-1875F</t>
  </si>
  <si>
    <t>ВС55.105GH-2500F</t>
  </si>
  <si>
    <t>ВС55.105GH-3750F</t>
  </si>
  <si>
    <t xml:space="preserve">Боковина панорамная со стеклопакетом ВС55.085H левая </t>
  </si>
  <si>
    <t xml:space="preserve">Боковина панорамная со стеклопакетом ВС55.085H правая </t>
  </si>
  <si>
    <t xml:space="preserve">Боковина панорамная со стеклопакетом ВС55.085L левая </t>
  </si>
  <si>
    <t xml:space="preserve">Боковина панорамная со стеклопакетом ВС55.085L правая </t>
  </si>
  <si>
    <t>Боковина глухая ВС55.085H</t>
  </si>
  <si>
    <t>Боковина глухая ВС55.085L</t>
  </si>
  <si>
    <t>С28.085H.03.8.02.700СБ</t>
  </si>
  <si>
    <t>Боковина глухая с зеркалом ВС55.085H левая</t>
  </si>
  <si>
    <t>С28.085H.03.8.02.700-01СБ</t>
  </si>
  <si>
    <t>Боковина глухая с зеркалом ВС55.085H правая</t>
  </si>
  <si>
    <t>С28.085L.03.8.02.700СБ</t>
  </si>
  <si>
    <t>Боковина глухая с зеркалом ВС55.085L левая</t>
  </si>
  <si>
    <t>С28.085L.03.8.02.700-01СБ</t>
  </si>
  <si>
    <t>Боковина глухая с зеркалом ВС55.085L правая</t>
  </si>
  <si>
    <t>С28.085Н.03.8.02.720СБ (1)</t>
  </si>
  <si>
    <t>Делитель глухой ВС55.085H</t>
  </si>
  <si>
    <t>С28.085L.03.8.02.860 СБ</t>
  </si>
  <si>
    <t>Делитель глухой ВС55.085L</t>
  </si>
  <si>
    <t xml:space="preserve">Делитель зеркальный (зеркало с двух сторон) ВС55.085Н </t>
  </si>
  <si>
    <t>Делитель зеркальный (зеркало с двух сторон) ВС55.085L</t>
  </si>
  <si>
    <t>Боковина панорамная со стеклопакетом ВС55.095H левая</t>
  </si>
  <si>
    <t>Боковина панорамная со стеклопакетом ВС55.095H правая</t>
  </si>
  <si>
    <t>Боковина панорамная со стеклопакетом ВС55.095L левая</t>
  </si>
  <si>
    <t>Боковина панорамная со стеклопакетом ВС55.095L правая</t>
  </si>
  <si>
    <t>Боковина глухая ВС55.095H</t>
  </si>
  <si>
    <t>Боковина глухая ВС55.095L</t>
  </si>
  <si>
    <t>Боковина глухая с зеркалом ВС55.095H левая</t>
  </si>
  <si>
    <t>Боковина глухая с зеркалом ВС55.095H правая</t>
  </si>
  <si>
    <t>Боковина глухая с зеркалом ВС55.095L левая</t>
  </si>
  <si>
    <t>Боковина глухая с зеркалом ВС55.095L правая</t>
  </si>
  <si>
    <t>С28Ф.03.8.02.720ГСБ</t>
  </si>
  <si>
    <t>Делитель глухой ВС55.095H</t>
  </si>
  <si>
    <t>С28ФМ.03.8.02.720ГСБ</t>
  </si>
  <si>
    <t>Делитель глухой ВС55.095L</t>
  </si>
  <si>
    <t>Делитель зеркальный (зеркало с двух сторон) ВС55.95H</t>
  </si>
  <si>
    <t>Делитель зеркальный (зеркало с двух сторон) ВС55.95L</t>
  </si>
  <si>
    <t>Боковина панорамная со стеклопакетом ВС55.105H левая</t>
  </si>
  <si>
    <t>Боковина панорамная со стеклопакетом ВС55.105H правая</t>
  </si>
  <si>
    <t>Боковина панорамная со стеклопакетом ВС55.105L левая</t>
  </si>
  <si>
    <t>Боковина панорамная со стеклопакетом ВС55.105L правая</t>
  </si>
  <si>
    <t>Боковина глухая ВС55.105Н/ВС63.105H</t>
  </si>
  <si>
    <t>Боковина глухая ВС55.105L/ВС63.105L</t>
  </si>
  <si>
    <t>Боковина глухая с зеркалом ВС55.105H левая</t>
  </si>
  <si>
    <t>Боковина глухая с зеркалом ВС55.105H правая</t>
  </si>
  <si>
    <t>Боковина глухая с зеркалом ВС55.105L левая</t>
  </si>
  <si>
    <t>Боковина глухая с зеркалом ВС55.105L правая</t>
  </si>
  <si>
    <t>С26Ф.03.8.02.860СБ</t>
  </si>
  <si>
    <t>Делитель глухой ВС55.105H/ВС63.105H</t>
  </si>
  <si>
    <t>С26ФМ.03.8.02.860 СБ</t>
  </si>
  <si>
    <t>Делитель глухой ВС55.105L/ВС63.105L</t>
  </si>
  <si>
    <r>
      <t>Делитель зеркальный (зеркало с двух сторон) ВС55.</t>
    </r>
    <r>
      <rPr>
        <sz val="10"/>
        <color indexed="8"/>
        <rFont val="Calibri"/>
        <family val="2"/>
        <charset val="204"/>
      </rPr>
      <t>105H</t>
    </r>
  </si>
  <si>
    <t>С28.105L.03.8.02.720 СБ</t>
  </si>
  <si>
    <r>
      <t>Делитель зеркальный (зеркало с двух сторон) ВС55.</t>
    </r>
    <r>
      <rPr>
        <sz val="10"/>
        <color indexed="8"/>
        <rFont val="Calibri"/>
        <family val="2"/>
        <charset val="204"/>
      </rPr>
      <t>105L</t>
    </r>
  </si>
  <si>
    <t>ДЕЛИТЕЛЬ ПОЛНОПРОФИЛЬНЫЙ ВС55.095H</t>
  </si>
  <si>
    <t>Межполочный делитель прозрачный ВС55H для полок 500 мм</t>
  </si>
  <si>
    <t>Межполочный делитель прозрачный ВС55L для полок 500 мм</t>
  </si>
  <si>
    <t>Ночная шторка в сборе с магнитом и передней скруткой с тормозом L=1245 мм</t>
  </si>
  <si>
    <t>Ночная шторка в сборе с магнитом и передней скруткой с тормозом L=1870 мм</t>
  </si>
  <si>
    <t>Ночная шторка в сборе с магнитом и передней скруткой с тормозом L=2045 мм</t>
  </si>
  <si>
    <t>ШТ 00.00.000-27(2)СБ</t>
  </si>
  <si>
    <t>Ночная шторка в сборе с магнитом и передней скруткой с тормозом L=2195 мм</t>
  </si>
  <si>
    <t>Ночная шторка в сборе с магнитом и передней скруткой с тормозом L=2500 мм</t>
  </si>
  <si>
    <t>Полка 935х600</t>
  </si>
  <si>
    <t>С26Ф.03.5.11.000-01СБ</t>
  </si>
  <si>
    <t>Полка 1097х600</t>
  </si>
  <si>
    <t>Полка 1247х600</t>
  </si>
  <si>
    <t>Кронштейн полки 600 мм</t>
  </si>
  <si>
    <t>Наклонная фруктовая решётка L=454 (на базовую выкладку)</t>
  </si>
  <si>
    <t>С28.095.03.8.00.040-01СБ</t>
  </si>
  <si>
    <t>Наклонная фруктовая решётка L=498 (на базовую выкладку)</t>
  </si>
  <si>
    <t>С28.095.03.8.00.040СБ</t>
  </si>
  <si>
    <t>Наклонная фруктовая решётка L=610 (на базовую выкладку)</t>
  </si>
  <si>
    <t>Штанга L=928 (для наклонной фруктовой решётки)</t>
  </si>
  <si>
    <t>С28.095.03.8.00.050-01СБ</t>
  </si>
  <si>
    <t>Штанга L=1016 (для наклонной фруктовой решётки)</t>
  </si>
  <si>
    <t>С28.095.03.8.00.050СБ</t>
  </si>
  <si>
    <t>Штанга L=1241 (для наклонной фруктовой решётки)</t>
  </si>
  <si>
    <t>Ограничитель полки прозрачный L=1010 мм, высота над полкой 30 мм</t>
  </si>
  <si>
    <t>Ограничитель полки прозрачный L=1085 мм, высота над полкой 30 мм</t>
  </si>
  <si>
    <t>Ограничитель полки проволочный L=1000 мм, высота над полкой 50 мм. Покрытие ПЭП RAL</t>
  </si>
  <si>
    <t>Ограничитель полки проволочный L=1083 мм, высота над полкой 50 мм. Покрытие ПЭП RAL</t>
  </si>
  <si>
    <t>С21Т.03.2.00.100-01СБ</t>
  </si>
  <si>
    <t>Кронштейн подвески в сборе для вешал колбас L=1014 мм</t>
  </si>
  <si>
    <t>Комплект соединительный в линию ВС55/ВС69</t>
  </si>
  <si>
    <t>К000020</t>
  </si>
  <si>
    <t>Комплект соединительный в «остров» ВС55/ВС69</t>
  </si>
  <si>
    <t>Энергосберегающий вентилятор</t>
  </si>
  <si>
    <t>Комплект ТЭНовой оттайки для длины 2050</t>
  </si>
  <si>
    <t>Комплект ТЭНовой оттайки для длины 2200</t>
  </si>
  <si>
    <t>В63.Лозанна</t>
  </si>
  <si>
    <t>ВС63.115L-1250</t>
  </si>
  <si>
    <t>ВС63.115L-1875</t>
  </si>
  <si>
    <t xml:space="preserve">ВС63.115L-2500 </t>
  </si>
  <si>
    <t xml:space="preserve">ВС63.115L-3750 </t>
  </si>
  <si>
    <t>ВС63.115H-1250</t>
  </si>
  <si>
    <t xml:space="preserve">ВС63.115H-1875 </t>
  </si>
  <si>
    <t xml:space="preserve">ВС63.115H-2500 </t>
  </si>
  <si>
    <t xml:space="preserve">ВС63.115H-3750 </t>
  </si>
  <si>
    <t>ВС63.115L-1250F</t>
  </si>
  <si>
    <t>ВС63.115L-1875F</t>
  </si>
  <si>
    <t>ВС63.115L-2500F</t>
  </si>
  <si>
    <t>ВС63.115L-3750F</t>
  </si>
  <si>
    <t>ВС63.115H-1250F</t>
  </si>
  <si>
    <t>ВС63.115H-1875F</t>
  </si>
  <si>
    <t>ВС63.115H-2500F</t>
  </si>
  <si>
    <t>ВС63.115H-3750F</t>
  </si>
  <si>
    <t>ВС63.105L-1250</t>
  </si>
  <si>
    <t>ВС63.105L-1875</t>
  </si>
  <si>
    <t xml:space="preserve">ВС63.105L-2500 </t>
  </si>
  <si>
    <t xml:space="preserve">ВС63.105L-3750 </t>
  </si>
  <si>
    <t>ВС63.105H-1250</t>
  </si>
  <si>
    <t xml:space="preserve">ВС63.105H-1875 </t>
  </si>
  <si>
    <t xml:space="preserve">ВС63.105H-2500 </t>
  </si>
  <si>
    <t xml:space="preserve">ВС63.105H-3750 </t>
  </si>
  <si>
    <t>ВС63.105L-1250F</t>
  </si>
  <si>
    <t>ВС63.105L-1875F</t>
  </si>
  <si>
    <t>ВС63.105L-2500F</t>
  </si>
  <si>
    <t>ВС63.105L-3750F</t>
  </si>
  <si>
    <t>ВС63.105H-1250F</t>
  </si>
  <si>
    <t>ВС63.105H-1875F</t>
  </si>
  <si>
    <t>ВС63.105H-2500F</t>
  </si>
  <si>
    <t>ВС63.105H-3750F</t>
  </si>
  <si>
    <t xml:space="preserve">Боковина панорамная со стеклопакетом ВС63.115H правая </t>
  </si>
  <si>
    <t xml:space="preserve">Боковина панорамная со стеклопакетом ВС63.115H левая </t>
  </si>
  <si>
    <t>С63.115L.03.8.00.100-01 СБ</t>
  </si>
  <si>
    <t xml:space="preserve">Боковина панорамная со стеклопакетом ВС63.115L правая </t>
  </si>
  <si>
    <t>С63.115L.03.8.00.100СБ</t>
  </si>
  <si>
    <t xml:space="preserve">Боковина панорамная со стеклопакетом ВС63.115L левая </t>
  </si>
  <si>
    <t>С33.115H.03.8.02.600-01ГСБ</t>
  </si>
  <si>
    <t>Боковина глухая с зеркалом ВС63.115Н правая</t>
  </si>
  <si>
    <t>Боковина глухая с зеркалом ВС63.115Н левая</t>
  </si>
  <si>
    <t>С33.115L.03.8.02.600-01СБ</t>
  </si>
  <si>
    <t>Боковина глухая с зеркалом ВС63.115L правая</t>
  </si>
  <si>
    <t>С33.115L.03.8.02.600СБ</t>
  </si>
  <si>
    <t>Боковина глухая с зеркалом ВС63.115L левая</t>
  </si>
  <si>
    <t>С33.115H.03.8.02.600ГСБ</t>
  </si>
  <si>
    <t>Боковина глухая ВС63.115Н</t>
  </si>
  <si>
    <t>С33.115L.03.8.02.600Г СБ</t>
  </si>
  <si>
    <t>Боковина глухая ВС63.115L</t>
  </si>
  <si>
    <t>С33.115H.03.8.02.730ГСБ</t>
  </si>
  <si>
    <t>Делитель глухой ВС63.115Н</t>
  </si>
  <si>
    <t>С33.115L.03.8.02.730ГСБ</t>
  </si>
  <si>
    <t>Делитель глухой ВС63.115L</t>
  </si>
  <si>
    <t>С33.115L.03.8.02.720СБ</t>
  </si>
  <si>
    <t>Делитель зеркальный (зеркало с двух сторон) ВС63.115L</t>
  </si>
  <si>
    <t>2290164</t>
  </si>
  <si>
    <t>Делитель зеркальный (зеркало с двух сторон) ВС63.115H</t>
  </si>
  <si>
    <t>С33.115H.03.8.02.700</t>
  </si>
  <si>
    <t>Межполочный делитель прозрачный ВС63.115H</t>
  </si>
  <si>
    <t>С33.115L.03.8.02.700</t>
  </si>
  <si>
    <t>Межполочный делитель прозрачный ВС63.115L</t>
  </si>
  <si>
    <t>Комплект соединительный в линию ВС63</t>
  </si>
  <si>
    <t>В64.Давос</t>
  </si>
  <si>
    <t>ВС64.105L-1250</t>
  </si>
  <si>
    <t>ВС64.105L-1875</t>
  </si>
  <si>
    <t xml:space="preserve">ВС64.105L-2200 торец </t>
  </si>
  <si>
    <t xml:space="preserve">ВС64.105L-2500 </t>
  </si>
  <si>
    <t xml:space="preserve">ВС64.105L-3750 </t>
  </si>
  <si>
    <t>ВС64.105H-1250</t>
  </si>
  <si>
    <t xml:space="preserve">ВС64.105H-1875 </t>
  </si>
  <si>
    <t xml:space="preserve">ВС64.105H-2200 торец </t>
  </si>
  <si>
    <t xml:space="preserve">ВС64.105H-2500 </t>
  </si>
  <si>
    <t xml:space="preserve">ВС64.105H-3750 </t>
  </si>
  <si>
    <t>ВС64.105L-1250F</t>
  </si>
  <si>
    <t>ВС64.105L-1875F</t>
  </si>
  <si>
    <t>ВС64.105L-2200F торец</t>
  </si>
  <si>
    <t>ВС64.105L-2500F</t>
  </si>
  <si>
    <t>ВС64.105L-3750F</t>
  </si>
  <si>
    <t>ВС64.105H-1250F</t>
  </si>
  <si>
    <t>ВС64.105H-1875F</t>
  </si>
  <si>
    <t>ВС64.105H-2200F торец</t>
  </si>
  <si>
    <t>ВС64.105H-2500F</t>
  </si>
  <si>
    <t>ВС64.105H-3750F</t>
  </si>
  <si>
    <t>Боковина панорамная со стеклопакетом ВС64.105Н правая</t>
  </si>
  <si>
    <t>Боковина панорамная со стеклопакетом ВС64.105Н левая</t>
  </si>
  <si>
    <t>Боковина панорамная со стеклопакетом ВС64.105L правая</t>
  </si>
  <si>
    <t>Боковина панорамная со стеклопакетом ВС64.105L левая</t>
  </si>
  <si>
    <t>Боковина глухая с зеркалом BC64.105H</t>
  </si>
  <si>
    <t>Боковина глухая с зеркалом BC64.105L</t>
  </si>
  <si>
    <t>Боковина глухая BC64.105H</t>
  </si>
  <si>
    <t>Боковина глухая BC64.105L</t>
  </si>
  <si>
    <t>C64.105H.03.8.02.730Г СБ</t>
  </si>
  <si>
    <t>Делитель глухой BC64.105H</t>
  </si>
  <si>
    <t>C64.105L.03.8.02.730Г СБ</t>
  </si>
  <si>
    <t>Делитель глухой BC64.105L</t>
  </si>
  <si>
    <t>C64.105H.03.8.02.720 СБ</t>
  </si>
  <si>
    <t>Делитель зеркальный (зеркало с двух сторон) ВС64.105H</t>
  </si>
  <si>
    <t>C64.105L.03.8.02.720 СБ</t>
  </si>
  <si>
    <t>Делитель зеркальный (зеркало с двух сторон) ВС64.105L</t>
  </si>
  <si>
    <t>ДЕЛИТЕЛЬ ПАНОРАМНЫЙ В СБОРЕ ВС64.105H</t>
  </si>
  <si>
    <t>C64.105H.03.8.02.700</t>
  </si>
  <si>
    <t>Межполочный делитель прозрачный ВС64.105H</t>
  </si>
  <si>
    <t>C64.105L.03.8.02.700</t>
  </si>
  <si>
    <t>Межполочный делитель прозрачный ВС64.105L</t>
  </si>
  <si>
    <t>Ночная шторка в сборе с задней скруткой с тормозом L=1245 мм</t>
  </si>
  <si>
    <t>Ночная шторка в сборе с задней скруткой с тормозом L=1870 мм</t>
  </si>
  <si>
    <t>ШТ 00.00.000-27СБ</t>
  </si>
  <si>
    <t>Ночная шторка в сборе с задней скруткой с тормозом L=2195 мм</t>
  </si>
  <si>
    <t>Ночная шторка в сборе с задней скруткой с тормозом L=2500 мм</t>
  </si>
  <si>
    <t>Ограничитель полки прозрачный L=923 мм, высота над полкой 50 мм</t>
  </si>
  <si>
    <t>Ограничитель полки прозрачный L=1085 мм, высота над полкой 50 мм</t>
  </si>
  <si>
    <t>Ограничитель полки прозрачный L=1235 мм, высота над полкой 50 мм</t>
  </si>
  <si>
    <t>Комплект соединительный в линию ВС64</t>
  </si>
  <si>
    <t>В65.Рига</t>
  </si>
  <si>
    <t>ВС65 - 1250</t>
  </si>
  <si>
    <t xml:space="preserve">ВС65 - 1875 </t>
  </si>
  <si>
    <t>ВС65 – 2200 (торец)</t>
  </si>
  <si>
    <t xml:space="preserve">ВС65 - 2500 </t>
  </si>
  <si>
    <t>ВС65 - 3750</t>
  </si>
  <si>
    <t>3290070</t>
  </si>
  <si>
    <t>Боковина панорамная со стеклопакетом ВС65 правая</t>
  </si>
  <si>
    <t>3290069</t>
  </si>
  <si>
    <t>Боковина панорамная со стеклопакетом ВС65 левая</t>
  </si>
  <si>
    <t>Комплект боковина с зеркальным стеклопакетом х/в ВС65 (правая)</t>
  </si>
  <si>
    <t>Комплект боковина с зеркальным стеклопакетом х/в ВС65 (левая)</t>
  </si>
  <si>
    <t>К000210</t>
  </si>
  <si>
    <t>Делитель зеркальный (зеркало с двух сторон) ВС65</t>
  </si>
  <si>
    <t>С65.03.8.00.019</t>
  </si>
  <si>
    <t>Межполочный делитель прозрачный ВС65</t>
  </si>
  <si>
    <t>Ночная шторка в сборе с задней скруткой с тормозом L=2195 мм (ВС65)</t>
  </si>
  <si>
    <t>К000013</t>
  </si>
  <si>
    <t>Комплект LED подсветки трех рядов полок для витрины 1250 мм</t>
  </si>
  <si>
    <t>К000014</t>
  </si>
  <si>
    <t>Комплект LED подсветки трех рядов полок для витрин 1875,2050,2200 мм</t>
  </si>
  <si>
    <t>К000015</t>
  </si>
  <si>
    <t>Комплект LED подсветки трех рядов полок для витрины 2500 мм</t>
  </si>
  <si>
    <t>К000016</t>
  </si>
  <si>
    <t>Комплект LED подсветки трех рядов полок для витрины 3750 мм</t>
  </si>
  <si>
    <t>С11.03.3.00.500</t>
  </si>
  <si>
    <t>Поперечный делитель полок проволочный 150/60 L=290 мм</t>
  </si>
  <si>
    <t>Комплект соединительный в линию ВС65</t>
  </si>
  <si>
    <t>Комплект соединительный в «остров» ВС65</t>
  </si>
  <si>
    <t>В79.Poltava</t>
  </si>
  <si>
    <t>Холодильная горка "Poltava" ВС79-1250</t>
  </si>
  <si>
    <t>Холодильная горка "Poltava" ВС79-1875</t>
  </si>
  <si>
    <t>Холодильная горка "Poltava" ВС79-2500</t>
  </si>
  <si>
    <t>Холодильная горка "Poltava" ВС79G-1250</t>
  </si>
  <si>
    <t>Холодильная горка "Poltava" ВС79G-1875</t>
  </si>
  <si>
    <t>Холодильная горка "Poltava" ВС79G-2500</t>
  </si>
  <si>
    <t>Боковина панорамная со стеклопакетом ВС79 правая</t>
  </si>
  <si>
    <t>Боковина панорамная со стеклопакетом ВС79 левая</t>
  </si>
  <si>
    <t>Боковина глухая BC79 правая</t>
  </si>
  <si>
    <t>Боковина глухая BC79 левая</t>
  </si>
  <si>
    <t>Боковина глухая с зеркалом BC79 правая</t>
  </si>
  <si>
    <t>Боковина глухая с зеркалом BC79 левая</t>
  </si>
  <si>
    <t>Делитель панорамный ВС79</t>
  </si>
  <si>
    <t>Делитель глухой ВС79</t>
  </si>
  <si>
    <t>Делитель зеркальный (2 зеркала) ВС79</t>
  </si>
  <si>
    <t>Межполочный делитель прозрачный ВС79</t>
  </si>
  <si>
    <t>Комплект соединительный в линию ВС79</t>
  </si>
  <si>
    <t>ПРАЙС-ЛИСТ НА ЛАРЬ-БОНЕТЫ ЗАО "АРИАДА"</t>
  </si>
  <si>
    <t>РРЦ в руб, с НДС</t>
  </si>
  <si>
    <t>Ларь-бонета</t>
  </si>
  <si>
    <t>Л.Ленинград</t>
  </si>
  <si>
    <t>Ларь-бонета "Leningrad" LM3-185 (торец)</t>
  </si>
  <si>
    <t>Ларь-бонета "Leningrad" LM3-210</t>
  </si>
  <si>
    <t>Ларь-бонета "Leningrad" LM3-250</t>
  </si>
  <si>
    <t>Перегородка решетчатая для ларя ЛМ3</t>
  </si>
  <si>
    <t>Полка  решетчатая для ларя ЛМ3</t>
  </si>
  <si>
    <t>Дополнительный комплект полок (Полка Н=317, перегородка) для ларя ЛМ3-185</t>
  </si>
  <si>
    <t>Дополнительный комплект полок (Полка Н=317, перегородка) для ларя ЛМ3-210</t>
  </si>
  <si>
    <t>Дополнительный комплект полок (Полка Н=317, перегородка) для ларя ЛМ3-250</t>
  </si>
  <si>
    <t>Лайтбокс 210</t>
  </si>
  <si>
    <t>Лайтбокс 250</t>
  </si>
  <si>
    <t>Колесо опорное</t>
  </si>
  <si>
    <t>Л.Лондон</t>
  </si>
  <si>
    <t>Ларь LM-210</t>
  </si>
  <si>
    <t>Ларь LM-250</t>
  </si>
  <si>
    <t>Ларь LM-185 (торец)</t>
  </si>
  <si>
    <t>Ларь LS-210</t>
  </si>
  <si>
    <t>Ларь LS-250</t>
  </si>
  <si>
    <t>Ларь LS-185 (торец)</t>
  </si>
  <si>
    <t>Ларь LU-210</t>
  </si>
  <si>
    <t>Ларь LU-250</t>
  </si>
  <si>
    <t>Ларь LU-185 (торец)</t>
  </si>
  <si>
    <t>Дополнительный бампер передний (нижний) 185</t>
  </si>
  <si>
    <t>Дополнительный бампер боковой (нижний) 185</t>
  </si>
  <si>
    <t>Дополнительный бампер передний (нижний) 210</t>
  </si>
  <si>
    <t>Дополнительный бампер передний (нижний) 250</t>
  </si>
  <si>
    <t>Дополнительный бампер боковой (нижний) 210,250</t>
  </si>
  <si>
    <t>Надстройка 1-но уровневая односторонняя без ценникодержателя и подсветки для ларя 185</t>
  </si>
  <si>
    <t>Надстройка 1-но уровневая двухсторонняя без ценникодержателя и подсветки  для ларя 185</t>
  </si>
  <si>
    <t>Надстройка 2-х уровневая односторонняя без ценникодержателя и подсветки  для ларя 185</t>
  </si>
  <si>
    <t>LED подсветка полок для надстройки 2-х уровневой односторонней без ценникодержателя для ларя 185</t>
  </si>
  <si>
    <t>Надстройка 2-х уровневая двухсторонняя  без ценникодержателя и подсветки для ларя 185</t>
  </si>
  <si>
    <t>LED подсветка полок для надстройки 2-х уровневой двухсторонней без ценникодержателя для ларя 185</t>
  </si>
  <si>
    <t>Надстройка 1-но уровневая односторонняя без ценникодержателя и подсветки для ларя 210</t>
  </si>
  <si>
    <t>LED подсветка полок для надстройки 1-но уровневой односторонней без ценникодержателя для ларя 210</t>
  </si>
  <si>
    <t>Надстройка 1-но уровневая двухсторонняя без ценникодержателя и подсветки для ларя 210</t>
  </si>
  <si>
    <t>LED подсветка полок для надстройки 1-но уровневой двухсторонней без ценникодержателя для ларя 210</t>
  </si>
  <si>
    <t>Надстройка 2-х уровневая односторонняя без ценникодержателя и подсветки для ларя 210</t>
  </si>
  <si>
    <t>LED подсветка полок для надстройки 2-х уровневой односторонней без ценникодержателя для ларя 210</t>
  </si>
  <si>
    <t>Надстройка 2-х уровневая двухсторонняя без ценникодержателя и подсветки для ларя 210</t>
  </si>
  <si>
    <t>LED подсветка полок для надстройки 2-х уровневой двухсторонней без ценникодержателя для ларя 210</t>
  </si>
  <si>
    <t>Надстройка 1-но уровневая односторонняя без ценникодержателя и подсветки для ларя 250</t>
  </si>
  <si>
    <t>LED подсветка полок для надстройки 1-но уровневой односторонней без ценникодержателя для ларя 250</t>
  </si>
  <si>
    <t>Надстройка 1-но уровневая двухсторонняя  без ценникодержателя и подсветки для ларя 250</t>
  </si>
  <si>
    <t>LED подсветка полок для надстройки 1-но уровневой двухсторонней без ценникодержателя для ларя 250</t>
  </si>
  <si>
    <t>Надстройка 2-х уровневая односторонняя без ценникодержателя и подсветки для ларя 250</t>
  </si>
  <si>
    <t>LED подсветка полок для надстройки 2-х уровневой односторонней без ценникодержателя для ларя 250</t>
  </si>
  <si>
    <t>Надстройка 2-х уровневая двухсторонняя без ценникодержателя и подсветки для ларя 250</t>
  </si>
  <si>
    <t>LED подсветка полок для надстройки 2-х уровневой двухсторонней без ценникодержателя для ларя 250</t>
  </si>
  <si>
    <t>Межкоробная заглушка 210</t>
  </si>
  <si>
    <t>Межкоробная заглушка 250</t>
  </si>
  <si>
    <t>Межкоробная заглушка боковая</t>
  </si>
  <si>
    <t>Ценникодержатель для полок L=910 мм</t>
  </si>
  <si>
    <t>Ценникодержатель для полок L=1035 мм</t>
  </si>
  <si>
    <t>Ценникодержатель для полок L=1235 мм</t>
  </si>
  <si>
    <t>Ограничитель полки прозрачный L=753 мм, высота над полкой 30 мм</t>
  </si>
  <si>
    <t>Ограничитель полки прозрачный L=910 мм, высота над полкой 30 мм</t>
  </si>
  <si>
    <t>Ограничитель полки прозрачный L=1035 мм, высота над полкой 30 мм</t>
  </si>
  <si>
    <t>Перегородка решетчатая для ларя ЛМ1</t>
  </si>
  <si>
    <t>Полка  решетчатая для ларя ЛМ1</t>
  </si>
  <si>
    <t>ЛМ1.01.1.08.200СБ</t>
  </si>
  <si>
    <t>Дополнительная задняя LED подсветка ларя 185</t>
  </si>
  <si>
    <t>ЛМ1.01.2.08.200СБ</t>
  </si>
  <si>
    <t>Дополнительная задняя LED подсветка ларя 210</t>
  </si>
  <si>
    <t>ЛМ1.01.3.08.200СБ</t>
  </si>
  <si>
    <t>Дополнительная задняя LED подсветка ларя 250</t>
  </si>
  <si>
    <t>Дополнительный комплект полок (Полка Н=317, перегородка) для ларя ЛМ1-185</t>
  </si>
  <si>
    <t>Дополнительный комплект полок (Полка Н=317, перегородка) для ларя ЛМ1-210</t>
  </si>
  <si>
    <t>Дополнительный комплект полок (Полка Н=317, перегородка) для ларя ЛМ1-250</t>
  </si>
  <si>
    <t>ПРАЙС-ЛИСТ НА ХОЛОДИЛЬНЫЕ ПРИЛАВКИ ЗАО "АРИАДА"</t>
  </si>
  <si>
    <t>Предложение ЭО</t>
  </si>
  <si>
    <t>РРЦ с НДС, руб.</t>
  </si>
  <si>
    <t>Скидка от 45% и 20% на компл-ие от РРЦ с НДС руб.</t>
  </si>
  <si>
    <t>Маржин. доход от цены со скидкой,%</t>
  </si>
  <si>
    <t>% повышения цены</t>
  </si>
  <si>
    <t>Прилавки</t>
  </si>
  <si>
    <t>В2.Белинда</t>
  </si>
  <si>
    <t>BС2-130 с полкой</t>
  </si>
  <si>
    <t>BС2-150 с полкой</t>
  </si>
  <si>
    <t>BС2-180 с полкой</t>
  </si>
  <si>
    <t>BС2-200</t>
  </si>
  <si>
    <t>BС2-260</t>
  </si>
  <si>
    <t>ВУ2-130 с полкой</t>
  </si>
  <si>
    <t>BУ2-150 с полкой</t>
  </si>
  <si>
    <t>BУ2-180 с полкой</t>
  </si>
  <si>
    <t>BУ2-200</t>
  </si>
  <si>
    <t>BН2-130</t>
  </si>
  <si>
    <t>BН2-150</t>
  </si>
  <si>
    <t>BН2-180</t>
  </si>
  <si>
    <t>BН2-200</t>
  </si>
  <si>
    <t>КОМПЛЕКТ ДОПОЛНИТЕЛЬНАЯ ПЕРЕГОРОДКА СТАЦИОНАРНАЯ ПОЛНАЯ ВС2 С КРЕПЕЖОМ (К000043)</t>
  </si>
  <si>
    <t>КОМПЛЕКТ ДОПОЛНИТЕЛЬНАЯ ПЕРЕГОРОДКА МОБИЛЬНАЯ ВС2 С КРЕПЕЖОМ (К000045)</t>
  </si>
  <si>
    <t>Столик расчетный L=800</t>
  </si>
  <si>
    <t>В3.Ариэль</t>
  </si>
  <si>
    <t>ВС3-130 с полкой</t>
  </si>
  <si>
    <t>ВС3-150 с полкой</t>
  </si>
  <si>
    <t>ВС3-180 с полкой</t>
  </si>
  <si>
    <t>ВС3-200</t>
  </si>
  <si>
    <t>ВС3-260</t>
  </si>
  <si>
    <t>ВУ3-130 с полкой</t>
  </si>
  <si>
    <t>ВУ3-150 с полкой</t>
  </si>
  <si>
    <t>ВУ3-180 с полкой</t>
  </si>
  <si>
    <t>ВУ3-200</t>
  </si>
  <si>
    <t>ВУ3-260</t>
  </si>
  <si>
    <t>ВН3-130</t>
  </si>
  <si>
    <t>ВН3-150</t>
  </si>
  <si>
    <t>ВН3-180</t>
  </si>
  <si>
    <t>ВН3-200</t>
  </si>
  <si>
    <t>ВН3-260</t>
  </si>
  <si>
    <t>ВС3 УН (Линия)</t>
  </si>
  <si>
    <t>ВС3 УВ (Линия)</t>
  </si>
  <si>
    <t>Боковина-делитель пенозаливной для ВС3</t>
  </si>
  <si>
    <t xml:space="preserve">КОМПЛЕКТ ДОПОЛНИТЕЛЬНАЯ ПЕРЕГОРОДКА СТАЦИОНАРНАЯ ПОЛНАЯ ВС3 С КРЕПЕЖОМ (К000046) </t>
  </si>
  <si>
    <t>КОМЛЕКТ ДОПОЛНИТЕЛЬНАЯ ПЕРЕГОРОДКА МОБИЛЬНАЯ НИЗКАЯ ВС3 С КРЕПЕЖОМ (К000054) ЛИНИЯ</t>
  </si>
  <si>
    <t>Столик расчетный L=1000</t>
  </si>
  <si>
    <t>РАСЧЕТНЫЙ СТОЛ ВС3 (ВНУТРЕННИЙ УГОЛ) (РСВУ.00.000-01СБ)</t>
  </si>
  <si>
    <t>РСВНУ.00.000-01СБ</t>
  </si>
  <si>
    <t>Столик расчетный угол наружный L=1590</t>
  </si>
  <si>
    <t>Полка для сумок ВС3/ВС5-150</t>
  </si>
  <si>
    <t>Полка для сумок ВС3/ВС5-180</t>
  </si>
  <si>
    <t>К000044</t>
  </si>
  <si>
    <t>Полка для сумок ВС3/ВС5-УН</t>
  </si>
  <si>
    <t>КОМПЛЕКТ СОЕДИНИТЕЛЬНЫЙ ВИТРИН ВС, ВУ3 (К000055)</t>
  </si>
  <si>
    <t>ВС3-130-02 с полкой</t>
  </si>
  <si>
    <t>ВС3-150-02 с полкой</t>
  </si>
  <si>
    <t>ВС3-180-02 с полкой</t>
  </si>
  <si>
    <t>ВС3-200-02</t>
  </si>
  <si>
    <t>ВС3-260-02</t>
  </si>
  <si>
    <t>ВУ3-130-02 с полкой</t>
  </si>
  <si>
    <t>ВУ3-150-02 с полкой</t>
  </si>
  <si>
    <t>ВУ3-180-02 с полкой</t>
  </si>
  <si>
    <t>ВУ3-200-02</t>
  </si>
  <si>
    <t>ВУ3-260-02</t>
  </si>
  <si>
    <t>ВН3-130-02</t>
  </si>
  <si>
    <t>ВН3-150-02</t>
  </si>
  <si>
    <t>ВН3-180-02</t>
  </si>
  <si>
    <t>ВН3-200-02</t>
  </si>
  <si>
    <t>ВН3-260-02</t>
  </si>
  <si>
    <t>ВС3-130-02 (Линия)</t>
  </si>
  <si>
    <t>ВС3-150-02 (Линия)</t>
  </si>
  <si>
    <t>ВС3-180-02 (Линия)</t>
  </si>
  <si>
    <t>ВС3-200-02 (Линия)</t>
  </si>
  <si>
    <t>ВС3-260-02 (Линия)</t>
  </si>
  <si>
    <t>ВУ3-130-02 (Линия)</t>
  </si>
  <si>
    <t>ВУ3-150-02 (Линия)</t>
  </si>
  <si>
    <t>ВУ3-180-02 (Линия)</t>
  </si>
  <si>
    <t>ВУ3-200-02 (Линия)</t>
  </si>
  <si>
    <t>ВУ3-260-02 (Линия)</t>
  </si>
  <si>
    <t>ВН3-130-02 (Линия)</t>
  </si>
  <si>
    <t>ВН3-150-02 (Линия)</t>
  </si>
  <si>
    <t>ВН3-180-02 (Линия)</t>
  </si>
  <si>
    <t>ВН3-200-02 (Линия)</t>
  </si>
  <si>
    <t>ВН3-260-02 (Линия)</t>
  </si>
  <si>
    <t>ВС3 УН-02 (Линия)</t>
  </si>
  <si>
    <t>ВС3 УВ-02 (Линия)</t>
  </si>
  <si>
    <t>КОМЛЕКТ БОКОВИНЫ ПРАВОЙ ВС( ВУ)3 С БОКОВЫМ СТЕКЛОМ (К000498)</t>
  </si>
  <si>
    <t>КОМЛЕКТ БОКОВИНЫ ПРАВОЙ ВС( ВУ)3 С БОКОВЫМ СТЕКЛОМ (К000498).</t>
  </si>
  <si>
    <t>КОМЛЕКТ БОКОВИНЫ ПРАВОЙ ВС( ВУ)3 С БОКОВЫМ СТЕКЛОМ БЕЗ ОТВ. (К000498)</t>
  </si>
  <si>
    <t>КОМЛЕКТ БОКОВИНЫ ПРАВОЙ ВС( ВУ)3 С БОКОВЫМ СТЕКЛОМ БЕЗ ОТВ. (К000498).</t>
  </si>
  <si>
    <t>КОМПЛЕКТ БОКОВИНЫ ЛЕВОЙ ВС( ВУ)3 С БОКОВЫМ СТЕКЛОМ (К000499 )</t>
  </si>
  <si>
    <t>КОМПЛЕКТ БОКОВИНЫ ЛЕВОЙ ВС( ВУ)3 С БОКОВЫМ СТЕКЛОМ (К000499 ).</t>
  </si>
  <si>
    <t>КОМПЛЕКТ БОКОВИНЫ ЛЕВОЙ ВС( ВУ)3 С БОКОВЫМ СТЕКЛОМ БЕЗ ОТВ. (К000499)</t>
  </si>
  <si>
    <t>КОМПЛЕКТ БОКОВИНЫ ЛЕВОЙ ВС( ВУ)3 С БОКОВЫМ СТЕКЛОМ БЕЗ ОТВ. (К000499).</t>
  </si>
  <si>
    <t>КОМПЛЕКТ БОКОВИНЫ ЛЕВОЙ ВН3 С БОКОВЫМ СТЕКЛОМ (К000500)</t>
  </si>
  <si>
    <t>КОМПЛЕКТ БОКОВИНЫ ЛЕВОЙ ВН3 С БОКОВЫМ СТЕКЛОМ (К000500).</t>
  </si>
  <si>
    <t>КОМПЛЕКТ БОКОВИНЫ ПРАВОЙ ВН3 С БОКОВЫМ СТЕКЛОМ (К000501)</t>
  </si>
  <si>
    <t>КОМПЛЕКТ БОКОВИНЫ ПРАВОЙ ВН3 С БОКОВЫМ СТЕКЛОМ (К000501).</t>
  </si>
  <si>
    <t>КОМПЛЕКТ ДОПОЛНИТЕЛЬНАЯ ПЕРЕГОРОДКА МОБИЛЬНАЯ ВС5 С КРЕПЕЖОМ (К000057)</t>
  </si>
  <si>
    <t>В5.Титаниум</t>
  </si>
  <si>
    <t>ВС5-130</t>
  </si>
  <si>
    <t>ВС5-150</t>
  </si>
  <si>
    <t>ВС5-180</t>
  </si>
  <si>
    <t>ВС5-200</t>
  </si>
  <si>
    <t>ВС5-260</t>
  </si>
  <si>
    <t>ВС5-130 Self</t>
  </si>
  <si>
    <t>ВС5-150 Self</t>
  </si>
  <si>
    <t>ВС5-180 Self</t>
  </si>
  <si>
    <t>ВС5-200 Self</t>
  </si>
  <si>
    <t>ВС5-260 Self</t>
  </si>
  <si>
    <t>ВУ5-130</t>
  </si>
  <si>
    <t>ВУ5-150</t>
  </si>
  <si>
    <t>ВУ5-180</t>
  </si>
  <si>
    <t>ВУ5-200</t>
  </si>
  <si>
    <t>ВУ5-260</t>
  </si>
  <si>
    <t>ВН5-150</t>
  </si>
  <si>
    <t>ВН5-180</t>
  </si>
  <si>
    <t>ВН5-200</t>
  </si>
  <si>
    <t>ВС5-130 (Линия)</t>
  </si>
  <si>
    <t>ВС5-150 (Линия)</t>
  </si>
  <si>
    <t>ВС5-180 (Линия)</t>
  </si>
  <si>
    <t>ВС5-200 (Линия)</t>
  </si>
  <si>
    <t>ВС5-260 (Линия)</t>
  </si>
  <si>
    <t>ВС5-130 Self (Линия)</t>
  </si>
  <si>
    <t>ВС5-150 Self (Линия)</t>
  </si>
  <si>
    <t>ВС5-180 Self (Линия)</t>
  </si>
  <si>
    <t>ВС5-200 Self (Линия)</t>
  </si>
  <si>
    <t>ВС5-260 Self (Линия)</t>
  </si>
  <si>
    <t>ВУ5-130 (Линия)</t>
  </si>
  <si>
    <t>ВУ5-150 (Линия)</t>
  </si>
  <si>
    <t>ВУ5-180 (Линия)</t>
  </si>
  <si>
    <t>ВУ5-200 (Линия)</t>
  </si>
  <si>
    <t>ВУ5-260 (Линия)</t>
  </si>
  <si>
    <t>ВН5-150 (Линия)</t>
  </si>
  <si>
    <t>ВН5-180 (Линия)</t>
  </si>
  <si>
    <t>ВН5-200 (Линия)</t>
  </si>
  <si>
    <t>ВС5 УН (Линия)</t>
  </si>
  <si>
    <t>ВС5 УВ (Линия)</t>
  </si>
  <si>
    <t>ВУ5 УН (Линия)</t>
  </si>
  <si>
    <t>ВС5-130 Luxe (Линия)</t>
  </si>
  <si>
    <t>ВС5-150 Luxe (Линия)</t>
  </si>
  <si>
    <t>ВС5-180 Luxe (Линия)</t>
  </si>
  <si>
    <t>ВС5-200 Luxe (Линия)</t>
  </si>
  <si>
    <t>ВС5-260 Luxe (Линия)</t>
  </si>
  <si>
    <t>ВУ5-130 Luxe (Линия)</t>
  </si>
  <si>
    <t>ВУ5-150 Luxe (Линия)</t>
  </si>
  <si>
    <t>ВУ5-180 Luxe (Линия)</t>
  </si>
  <si>
    <t>ВУ5-200 Luxe (Линия)</t>
  </si>
  <si>
    <t>ВУ5-260 Luxe (Линия)</t>
  </si>
  <si>
    <t>ВН5-150 Luxe (Линия)</t>
  </si>
  <si>
    <t>ВН5-180 Luxe (Линия)</t>
  </si>
  <si>
    <t>ВН5-200 Luxe (Линия)</t>
  </si>
  <si>
    <t>ВН5-260 Luxe (Линия)</t>
  </si>
  <si>
    <t>ВС5 УН-01 Luxe (Линия)</t>
  </si>
  <si>
    <t>ВС5 УВ-01 Luxe (Линия)</t>
  </si>
  <si>
    <t>К000479</t>
  </si>
  <si>
    <t>Комплект боковины левой ВС/ВУ5 с боковым стеклом</t>
  </si>
  <si>
    <t>КОМПЛЕКТ БОКОВИНЫ ПРАВОЙ ВС( ВУ)5 С БОКОВЫМ СТЕКЛОМ (К000480)</t>
  </si>
  <si>
    <t>КОМПЛЕКТ БОКОВИНЫ ПРАВОЙ ВС( ВУ)5 С БОКОВЫМ СТЕКЛОМ. (К000480)</t>
  </si>
  <si>
    <t>КОМПЛЕКТ БОКОВИНЫ ЛЕВОЙ ВН5 С БОКОВЫМ СТЕКЛОМ (К000481)</t>
  </si>
  <si>
    <t>КОМПЛЕКТ БОКОВИНЫ ЛЕВОЙ ВН5 С БОКОВЫМ СТЕКЛОМ (К000481).</t>
  </si>
  <si>
    <t>КОМПЛЕКТ БОКОВИНЫ ПРАВОЙ ВН5 С БОКОВЫМ СТЕКЛОМ (К000482)</t>
  </si>
  <si>
    <t>КОМПЛЕКТ БОКОВИНЫ ПРАВОЙ ВН5 С БОКОВЫМ СТЕКЛОМ (К000482).</t>
  </si>
  <si>
    <t>КОМПЛЕКТ БОКОВИНЫ ЛЕВОЙ ВС( ВУ)5 self С БОКОВЫМ СТЕКЛОМ (К000495)</t>
  </si>
  <si>
    <t>КОМПЛЕКТ БОКОВИНЫ ПРАВОЙ ВС( ВУ)5 self С БОКОВЫМ СТЕКЛОМ (К000496)</t>
  </si>
  <si>
    <t>Делитель полнопрофильный прозрачный толщиной 10 мм. для ВС5</t>
  </si>
  <si>
    <t>БОКОВИНА-ДЕЛИТЕЛЬ ВС (ВУ) 5 СО СТЕКЛОМ (К000112)</t>
  </si>
  <si>
    <t>БОКОВИНА-ДЕЛИТЕЛЬ ВН5 СО СТЕКЛОМ (К000486)</t>
  </si>
  <si>
    <t>КОМПЛЕКТ СТАЦИОНАРНОЙ ПЕРЕГОРОДКИ ВС, ВУ5 (К000056)</t>
  </si>
  <si>
    <t>КОМПЛЕКТ СТАЦИОНАРНОЙ ПЕРЕГОРОДКИ ВС, ВУ5 (К000056) (ЛИНИЯ)</t>
  </si>
  <si>
    <t>С12.01.8.00.004-04</t>
  </si>
  <si>
    <t>Комплект одноступенчатой выкладки из нержавеющей стали для ВС5/ВС12-130</t>
  </si>
  <si>
    <t>С12.01.8.00.004-02</t>
  </si>
  <si>
    <t>Комплект одноступенчатой выкладки из нержавеющей стали для ВС5/ВС12-150</t>
  </si>
  <si>
    <t>К000088</t>
  </si>
  <si>
    <t>Комплект одноступенчатой выкладки из нержавеющей стали для ВС5/ВС12-200</t>
  </si>
  <si>
    <t>К000089</t>
  </si>
  <si>
    <t>Комплект одноступенчатой выкладки из нержавеющей стали для ВС5/ВС12-260</t>
  </si>
  <si>
    <t>К000091</t>
  </si>
  <si>
    <t>Комплект двуступенчатой выкладки из нержавеющей стали для ВС5/ВС12-130</t>
  </si>
  <si>
    <t>К000092</t>
  </si>
  <si>
    <t>Комплект двуступенчатой выкладки из нержавеющей стали для ВС5/ВС12-150</t>
  </si>
  <si>
    <t>К000093</t>
  </si>
  <si>
    <t>Комплект двуступенчатой выкладки из нержавеющей стали для ВС5/ВС12-200</t>
  </si>
  <si>
    <t>К000094</t>
  </si>
  <si>
    <t>Комплект двуступенчатой выкладки из нержавеющей стали для ВС5/ВС12-260</t>
  </si>
  <si>
    <t>Столик расчетный L=500</t>
  </si>
  <si>
    <t>Столик расчетный L=600</t>
  </si>
  <si>
    <t>РАСЧЕТНЫЙ СТОЛ ВС5 (ВНУТРЕННИЙ УГОЛ) (РСВУ.00.000СБ )</t>
  </si>
  <si>
    <t>РСВНУ.00.000СБ</t>
  </si>
  <si>
    <t>Столик расчетный угол наружный L=2012</t>
  </si>
  <si>
    <t>Соединительный комплект ВС5</t>
  </si>
  <si>
    <t>ВС5-130-02</t>
  </si>
  <si>
    <t>ВС5-150-02</t>
  </si>
  <si>
    <t>ВС5-180-02</t>
  </si>
  <si>
    <t>ВС5-200-02</t>
  </si>
  <si>
    <t>ВС5-260-02</t>
  </si>
  <si>
    <t>ВС5-130-02 Self</t>
  </si>
  <si>
    <t>ВС5-150-02 Self</t>
  </si>
  <si>
    <t>ВС5-180-02 Self</t>
  </si>
  <si>
    <t>ВС5-200-02 Self</t>
  </si>
  <si>
    <t>ВС5-260-02 Self</t>
  </si>
  <si>
    <t>ВУ5-130-02</t>
  </si>
  <si>
    <t>ВУ5-150-03</t>
  </si>
  <si>
    <t>ВУ5-180-02</t>
  </si>
  <si>
    <t>ВУ5-200-02</t>
  </si>
  <si>
    <t>ВУ5-260-02</t>
  </si>
  <si>
    <t>ВН5-150-02</t>
  </si>
  <si>
    <t>ВН5-180-02</t>
  </si>
  <si>
    <t>ВН5-200-02</t>
  </si>
  <si>
    <t>ВС5-130-02 (Линия)</t>
  </si>
  <si>
    <t>ВС5-150-02 (Линия)</t>
  </si>
  <si>
    <t>ВС5-180-02 (Линия)</t>
  </si>
  <si>
    <t>ВС5-200-02 (Линия)</t>
  </si>
  <si>
    <t>ВС5-260-02 (Линия)</t>
  </si>
  <si>
    <t>ВС5-130-02 Self (Линия)</t>
  </si>
  <si>
    <t>ВС5-150-02 Self (Линия)</t>
  </si>
  <si>
    <t>ВС5-180-02 Self (Линия)</t>
  </si>
  <si>
    <t>ВС5-200-02 Self (Линия)</t>
  </si>
  <si>
    <t>ВС5-260-02 Self (Линия)</t>
  </si>
  <si>
    <t>ВУ5-130-02 (Линия)</t>
  </si>
  <si>
    <t>ВУ5-150-02 (Линия)</t>
  </si>
  <si>
    <t>ВУ5-180-02 (Линия)</t>
  </si>
  <si>
    <t>ВУ5-200-02 (Линия)</t>
  </si>
  <si>
    <t>ВУ5-260-02 (Линия)</t>
  </si>
  <si>
    <t>ВН5-150-02 (Линия)</t>
  </si>
  <si>
    <t>ВН5-180-02 (Линия)</t>
  </si>
  <si>
    <t>ВН5-200-02 (Линия)</t>
  </si>
  <si>
    <t>ВС5 УН-02 (Линия)</t>
  </si>
  <si>
    <t>ВС5 УВ-02 (Линия)</t>
  </si>
  <si>
    <t>ВС5-130-02 Luxe (Линия)</t>
  </si>
  <si>
    <t>ВС5-150-02 Luxe (Линия)</t>
  </si>
  <si>
    <t>ВС5-180-02 Luxe (Линия)</t>
  </si>
  <si>
    <t>ВС5-200-02 Luxe (Линия)</t>
  </si>
  <si>
    <t>ВС5-260-02 Luxe (Линия)</t>
  </si>
  <si>
    <t>ВУ5-130-02 Luxe (Линия)</t>
  </si>
  <si>
    <t>ВУ5-150-02 Luxe (Линия)</t>
  </si>
  <si>
    <t>ВУ5-180-02 Luxe (Линия)</t>
  </si>
  <si>
    <t>ВУ5-200-02 Luxe (Линия)</t>
  </si>
  <si>
    <t>ВУ5-260-02 Luxe (Линия)</t>
  </si>
  <si>
    <t>ВН5-150-02 Luxe (Линия)</t>
  </si>
  <si>
    <t>ВН5-180-02 Luxe (Линия)</t>
  </si>
  <si>
    <t>ВН5-200-02 Luxe (Линия)</t>
  </si>
  <si>
    <t>ВС5 УН-02 Luxe (Линия)</t>
  </si>
  <si>
    <t>В17.Бъянка</t>
  </si>
  <si>
    <t>ВУ17Р-110</t>
  </si>
  <si>
    <t>ВУ17Р-130</t>
  </si>
  <si>
    <t>ВУ17Р-160</t>
  </si>
  <si>
    <t>ВУ17Р-180</t>
  </si>
  <si>
    <t>ВУ17Р-200</t>
  </si>
  <si>
    <t>Энергосберегающая крышка ВУ17Р-1079 (110)</t>
  </si>
  <si>
    <t>У17P.01.3.03.100-01СБ</t>
  </si>
  <si>
    <t>Энергосберегающая крышка ВУ17Р-1234 (130)</t>
  </si>
  <si>
    <t>У17P.01.3.03.100СБ</t>
  </si>
  <si>
    <t>Энергосберегающая крышка ВУ17Р-1447 (160)</t>
  </si>
  <si>
    <t>В21.Диона</t>
  </si>
  <si>
    <t>ВС21-1250</t>
  </si>
  <si>
    <t>ВС21-1875</t>
  </si>
  <si>
    <t>ВС21-2500</t>
  </si>
  <si>
    <t>ВС21-3125</t>
  </si>
  <si>
    <t>ВС21-3750</t>
  </si>
  <si>
    <t>ВС21-1250 self</t>
  </si>
  <si>
    <t>ВС21-1875 self</t>
  </si>
  <si>
    <t>ВС21-2500 self</t>
  </si>
  <si>
    <t>ВС21-3125 self</t>
  </si>
  <si>
    <t>ВС21-3750 self</t>
  </si>
  <si>
    <t>ВУ21-1250</t>
  </si>
  <si>
    <t>ВУ21-1875</t>
  </si>
  <si>
    <t>ВУ21-2500</t>
  </si>
  <si>
    <t>ВУ21-3125</t>
  </si>
  <si>
    <t>ВУ21-3750</t>
  </si>
  <si>
    <t>ВН21-1250</t>
  </si>
  <si>
    <t>ВН21-1875</t>
  </si>
  <si>
    <t>ВН21-2500</t>
  </si>
  <si>
    <t>ВН21-3750</t>
  </si>
  <si>
    <t>ВТ21-1250</t>
  </si>
  <si>
    <t>ВТ21-2500</t>
  </si>
  <si>
    <t>ВУ21Р-1250</t>
  </si>
  <si>
    <t>ВУ21Р-2500</t>
  </si>
  <si>
    <t>ВУ21Р-3750</t>
  </si>
  <si>
    <t>ВУ21Р-1250 self</t>
  </si>
  <si>
    <t>ВУ21Р-2500 self</t>
  </si>
  <si>
    <t>ВУ21Р-3750 self</t>
  </si>
  <si>
    <t>ВС21К-1250</t>
  </si>
  <si>
    <t>ВС21К-2500</t>
  </si>
  <si>
    <t>ВС21К-3125</t>
  </si>
  <si>
    <t>ВС21К-3750</t>
  </si>
  <si>
    <t>ВС21Т-1250</t>
  </si>
  <si>
    <t>ВС21Т-2500</t>
  </si>
  <si>
    <t>ВС21Т-3750</t>
  </si>
  <si>
    <t>ВС21 УН (90˚ )</t>
  </si>
  <si>
    <t>ВС21 УН (90˚) self</t>
  </si>
  <si>
    <t>ВС21 УН1 (45˚)</t>
  </si>
  <si>
    <t>ВС21 УВ (90˚)</t>
  </si>
  <si>
    <t>ВС21 УВ (90˚) self</t>
  </si>
  <si>
    <t>ВС21 УВ1 (45˚)</t>
  </si>
  <si>
    <t>ВС21-1250 (на пластиковых тумбах)</t>
  </si>
  <si>
    <t>ВС21-1875 (на пластиковых тумбах)</t>
  </si>
  <si>
    <t>ВС21-2500 (на пластиковых тумбах)</t>
  </si>
  <si>
    <t>ВС21-3125 (на пластиковых тумбах)</t>
  </si>
  <si>
    <t>ВС21-3750 (на пластиковых тумбах)</t>
  </si>
  <si>
    <t>ВС21-1250 self (на пластиковых тумбах)</t>
  </si>
  <si>
    <t>ВС21-1875 self (на пластиковых тумбах)</t>
  </si>
  <si>
    <t>ВС21-2500 self (на пластиковых тумбах)</t>
  </si>
  <si>
    <t>ВС21-3125 self (на пластиковых тумбах)</t>
  </si>
  <si>
    <t>ВС21-3750 self (на пластиковых тумбах)</t>
  </si>
  <si>
    <t>ВУ21-1250 (на пластиковых тумбах)</t>
  </si>
  <si>
    <t>ВУ21-1875 (на пластиковых тумбах)</t>
  </si>
  <si>
    <t>ВУ21-2500 (на пластиковых тумбах)</t>
  </si>
  <si>
    <t>ВУ21-3125 (на пластиковых тумбах)</t>
  </si>
  <si>
    <t>ВУ21-3750 (на пластиковых тумбах)</t>
  </si>
  <si>
    <t>ВН21-1250 (на пластиковых тумбах)</t>
  </si>
  <si>
    <t>ВН21-1875 (на пластиковых тумбах)</t>
  </si>
  <si>
    <t>ВН21-2500 (на пластиковых тумбах)</t>
  </si>
  <si>
    <t>ВН21-3750 (на пластиковых тумбах)</t>
  </si>
  <si>
    <t>ВС21Т-1250 (на пластиковых тумбах)</t>
  </si>
  <si>
    <t>ВС21Т-2500 (на пластиковых тумбах)</t>
  </si>
  <si>
    <t>ВС21Т-3750 (на пластиковых тумбах)</t>
  </si>
  <si>
    <t>ВУ21Р-1250 (на пластиковых тумбах)</t>
  </si>
  <si>
    <t>ВУ21Р-2500 (на пластиковых тумбах)</t>
  </si>
  <si>
    <t>ВУ21Р-3750 (на пластиковых тумбах)</t>
  </si>
  <si>
    <t>ВУ21Р-1250 self (на пластиковых тумбах)</t>
  </si>
  <si>
    <t>ВУ21Р-2500 self (на пластиковых тумбах)</t>
  </si>
  <si>
    <t>ВУ21Р-3750 self (на пластиковых тумбах)</t>
  </si>
  <si>
    <t>ВС21 УН (90˚ ) (на пластиковых тумбах)</t>
  </si>
  <si>
    <t>ВС21 УН (90˚ ) self (на пластиковых тумбах)</t>
  </si>
  <si>
    <t>ВС21 УН1 (45˚) (на пластиковых тумбах)</t>
  </si>
  <si>
    <t>ВС21 УВ (90˚ ) (на пластиковых тумбах)</t>
  </si>
  <si>
    <t>ВС21 УВ (90˚ ) self (на пластиковых тумбах)</t>
  </si>
  <si>
    <t>ВС21 УВ1 (45˚) (на пластиковых тумбах)</t>
  </si>
  <si>
    <t>ВС21-1250 (на тумбах из нерж. стали)</t>
  </si>
  <si>
    <t>ВС21-1875 (на тумбах из нерж. стали)</t>
  </si>
  <si>
    <t>ВС21-2500 (на тумбах из нерж. стали)</t>
  </si>
  <si>
    <t>ВС21-3125 (на тумбах из нерж. стали)</t>
  </si>
  <si>
    <t>ВС21-3750 (на тумбах из нерж. стали)</t>
  </si>
  <si>
    <t>ВС21-1250 self (на тумбах из нерж. стали)</t>
  </si>
  <si>
    <t>ВС21-1875 self (на тумбах из нерж. стали)</t>
  </si>
  <si>
    <t>ВС21-2500 self (на тумбах из нерж. стали)</t>
  </si>
  <si>
    <t>ВС21-3125 self (на тумбах из нерж. стали)</t>
  </si>
  <si>
    <t>ВС21-3750 self (на тумбах из нерж. стали)</t>
  </si>
  <si>
    <t>ВУ21-1250 (на тумбах из нерж. стали)</t>
  </si>
  <si>
    <t>ВУ21-1875 (на тумбах из нерж. стали)</t>
  </si>
  <si>
    <t>ВУ21-2500 (на тумбах из нерж. стали)</t>
  </si>
  <si>
    <t>ВУ21-3125 (на тумбах из нерж. стали)</t>
  </si>
  <si>
    <t>ВУ21-3750 (на тумбах из нерж. стали)</t>
  </si>
  <si>
    <t>ВН21-1250 (на тумбах из нерж. стали)</t>
  </si>
  <si>
    <t>ВН21-1875 (на тумбах из нерж. стали)</t>
  </si>
  <si>
    <t>ВН21-2500 (на тумбах из нерж. стали)</t>
  </si>
  <si>
    <t>ВН21-3750 (на тумбах из нерж. стали)</t>
  </si>
  <si>
    <t>ВС21Т-1250 (на тумбах из нерж. стали)</t>
  </si>
  <si>
    <t>ВС21Т-2500 (на тумбах из нерж. стали)</t>
  </si>
  <si>
    <t>ВС21Т-3750 (на тумбах из нерж. стали)</t>
  </si>
  <si>
    <t>ВУ21Р-1250 (на тумбах из нерж. стали)</t>
  </si>
  <si>
    <t>ВУ21Р-2500 (на тумбах из нерж. стали)</t>
  </si>
  <si>
    <t>ВУ21Р-3750 (на тумбах из нерж. стали)</t>
  </si>
  <si>
    <t>ВУ21Р-1250 self (на тумбах из нерж. стали)</t>
  </si>
  <si>
    <t>ВУ21Р-2500 self (на тумбах из нерж. стали)</t>
  </si>
  <si>
    <t>ВУ21Р-3750 self (на тумбах из нерж. стали)</t>
  </si>
  <si>
    <t>ВС21 УН (90˚) (на тумбах из нерж. стали)</t>
  </si>
  <si>
    <t>ВС21 УН (90˚) self (на тумбах из нерж. стали)</t>
  </si>
  <si>
    <t>ВС21 УН1 (45˚) (на тумбах из нерж. стали)</t>
  </si>
  <si>
    <t>ВС21 УВ (90˚) (на тумбах из нерж. стали)</t>
  </si>
  <si>
    <t>ВС21 УВ (90˚) self (на тумбах из нерж. стали)</t>
  </si>
  <si>
    <t>ВС21 УВ1 (45˚) (на тумбах из нерж. стали)</t>
  </si>
  <si>
    <t>Боковина панорамная х/в ВС21 (левая)</t>
  </si>
  <si>
    <t>Боковина панорамная х/в ВС21 (правая)</t>
  </si>
  <si>
    <t>Боковина панорамная х/в ВС21 (левая) self</t>
  </si>
  <si>
    <t>Боковина панорамная х/в ВС21 (правая) self</t>
  </si>
  <si>
    <t>Боковина панорамная ВН21 левая</t>
  </si>
  <si>
    <t>Боковина панорамная ВН21 правая</t>
  </si>
  <si>
    <t>К000096</t>
  </si>
  <si>
    <t>Боковина ВС21T со стеклопакетом левая</t>
  </si>
  <si>
    <t>К000073</t>
  </si>
  <si>
    <t>Боковина ВС21T со стеклопакетом правая</t>
  </si>
  <si>
    <t>К000305</t>
  </si>
  <si>
    <t>Боковина со стеклом ВТ21 левая</t>
  </si>
  <si>
    <t>К000306</t>
  </si>
  <si>
    <t>Боковина со стеклом ВТ21 правая</t>
  </si>
  <si>
    <t>ДЕЛИТЕЛЬ ПОЛНОПРОФИЛЬНЫЙ ВС21 (С21.06.2.03.161-02)</t>
  </si>
  <si>
    <t>Делитель полнопрофильный прозрачный толщиной 10 мм. для ВС21 self</t>
  </si>
  <si>
    <t>КОМПЛЕКТ ДЕЛИТЕЛЬ СТАЦИОНАРНЫЙ С КРЕПЕЖОМ ВЫСОКИЙ ВС21 (К000099)</t>
  </si>
  <si>
    <t>К000100</t>
  </si>
  <si>
    <t>Делитель стеклянный стационарный высокий с крепежом под двуступенчатую выкладку для ВС21</t>
  </si>
  <si>
    <t>МОБИЛЬНАЯ ПЕРЕГОРОДКА В/Х 21 СЕРИИ В КОМПЛЕКТЕ С КРЕПЕЖОМ (К000098)</t>
  </si>
  <si>
    <t>К000097</t>
  </si>
  <si>
    <t>Делитель стеклянный мобильный низкий с крепежом под двуступенчатую выкладку для ВС21</t>
  </si>
  <si>
    <t>К000068</t>
  </si>
  <si>
    <t>Комплект задних шторок ВС/ВН/ВУ21-1250</t>
  </si>
  <si>
    <t>КОМПЛЕКТ СТВОРОК СДВИЖНЫХ ДЛЯ Х/В ВС21-1875 (К000069)</t>
  </si>
  <si>
    <t>КОМПЛЕКТ СТВОРОК СДВИЖНЫХ ДЛЯ Х/В ВС21-2500 (К000070)</t>
  </si>
  <si>
    <t>К000071</t>
  </si>
  <si>
    <t>Комплект задних шторок ВС/ВН/ВУ21-3125</t>
  </si>
  <si>
    <t>КОМПЛЕКТ СТОВОРОК СДВИЖНЫХ ДЛЯ Х/В ВС21-3750 (К000072)</t>
  </si>
  <si>
    <t>С21.06.2.03.140НП СБ</t>
  </si>
  <si>
    <t>Комплект нижней LED  подсветки для витрин ВС21-1250</t>
  </si>
  <si>
    <t>С21.06.5.03.140НП СБ</t>
  </si>
  <si>
    <t>Комплект нижней LED  подсветки для витрин ВС21-1875</t>
  </si>
  <si>
    <t>С21.06.6.03.140НП СБ</t>
  </si>
  <si>
    <t>Комплект нижней LED  подсветки для витрин ВС21-2500</t>
  </si>
  <si>
    <t>С21.06.9.03.140НП СБ</t>
  </si>
  <si>
    <t>Комплект нижней LED  подсветки для витрин ВС21-3125</t>
  </si>
  <si>
    <t>С21.06.8.03.140НП СБ</t>
  </si>
  <si>
    <t>Комплект нижней LED  подсветки для витрин ВС21-3750</t>
  </si>
  <si>
    <t>К000217</t>
  </si>
  <si>
    <t>Комплект одноступенчатой выкладки из нержавеющей стали для ВС21/44-1250</t>
  </si>
  <si>
    <t>КОМПЛЕКТ ОДНОСТУПЕНЧАТОЙ ВЫКЛАДКИ ИЗ НЕРЖАВЕЮЩЕЙ СТАЛИ ДЛЯ ВС21/44-1875 (К000138)</t>
  </si>
  <si>
    <t>КОМПЛЕКТ ОДНОСТУПЕНЧАТОЙ ВЫКЛАДКИ ИЗ НЕРЖАВЕЮЩЕЙ СТАЛИ ДЛЯ ВС21/44-2500 (К000139)</t>
  </si>
  <si>
    <t>К000140</t>
  </si>
  <si>
    <t>Комплект одноступенчатой выкладки из нержавеющей стали для ВС21/ВС44-3125</t>
  </si>
  <si>
    <t>КОМПЛЕКТ ОДНОСТУПЕНЧАТОЙ ВЫКЛАДКИ ИЗ НЕРЖАВЕЮЩЕЙ СТАЛИ ДЛЯ ВС21/44-3750 (К000143)</t>
  </si>
  <si>
    <t>КОМПЛЕКТ ДВУСТУПЕНЧАТОЙ ВЫКЛАДКИ ИЗ НЕРЖВАЕЮЩЕЙ СТАЛИ ДЛЯ ВС21/44-1250 (К000142)</t>
  </si>
  <si>
    <t>КОМПЛЕКТ ДВУСТУПЕНЧАТОЙ ВЫКЛАДКИ ИЗ НЕРЖАВЕЮЩЕЙ СТАЛИ ДЛЯ ВС21/44-1875 (К000144)</t>
  </si>
  <si>
    <t>КОМПЛЕКТ ДВУСТУПЕНЧАТОЙ ВЫКЛАДКИ ИЗ НЕРЖАВЕЮЩЕЙ СТАЛИ ДЛЯ ВС21/44-2500 (К000145)</t>
  </si>
  <si>
    <t>К000146</t>
  </si>
  <si>
    <t>Комплект двуступенчатой выкладки из нержавеющей стали для ВС21/ВС44-3125</t>
  </si>
  <si>
    <t>КОМПЛЕКТ ДВУСТУПЕНЧАТОЙ ВЫКЛАДКИ ИЗ НЕРЖАВЕЮЩЕЙ СТАЛИ ДЛЯ ВС21/44-3750 (К000147)</t>
  </si>
  <si>
    <t>К000148</t>
  </si>
  <si>
    <t>Комплект двуступенчатой выкладки из нержавеющей стали для ВС21 УВ (90)</t>
  </si>
  <si>
    <t>К000149</t>
  </si>
  <si>
    <t>Комплект двуступенчатой выкладки из нержавеющей стали для ВС21 УН (90)</t>
  </si>
  <si>
    <t>К000150</t>
  </si>
  <si>
    <t>Комплект двуступенчатой выкладки из нержавеющей стали для ВС21 УВ (45)</t>
  </si>
  <si>
    <t>К000151</t>
  </si>
  <si>
    <t>Комплект двуступенчатой выкладки из нержавеющей стали для ВС21 УН (45)</t>
  </si>
  <si>
    <t>К000218</t>
  </si>
  <si>
    <t>Комплект одноступенчатой выкладки из окрашенной стали для ВС21/44-1250</t>
  </si>
  <si>
    <t>К000157</t>
  </si>
  <si>
    <t>Комплект одноступенчатой выкладки из окрашенной стали для ВС21/ВС44-1875</t>
  </si>
  <si>
    <t>К000158</t>
  </si>
  <si>
    <t>Комплект одноступенчатой выкладки из окрашенной стали для ВС21/ВС44-2500</t>
  </si>
  <si>
    <t>К000159</t>
  </si>
  <si>
    <t>Комплект одноступенчатой выкладки из окрашенной стали для ВС21/ВС44-3125</t>
  </si>
  <si>
    <t>КОМПЛЕКТ ОДНОСТУПЕНЧАТОЙ ВЫКЛАДКИ ИЗ ОКРАШЕННОЙ СТАЛИ ДЛЯ ВС21/44-3750 (К000160)</t>
  </si>
  <si>
    <t>КОМПЛЕКТ ДВУСТУПЕНЧАТОЙ ВЫКЛАДКИ ИЗ ОКРАШЕННОЙ СТАЛИ ДЛЯ ВС21/44-1250 (К000161)</t>
  </si>
  <si>
    <t>КОМПЛЕКТ ДВУСТУПЕНЧАТОЙ ВЫКЛАДКИ ИЗ ОКРАШЕННОЙ СТАЛИ ДЛЯ ВС21/44-1875 (К000162)</t>
  </si>
  <si>
    <t>К000164</t>
  </si>
  <si>
    <t>Комплект двуступенчатой выкладки из окрашенной стали для ВС21/ВС44-3125</t>
  </si>
  <si>
    <t>КОМПЛЕКТ ДВУСТУПЕНЧАТОЙ ВЫКЛАДКИ ИЗ ОКРАШЕННОЙ СТАЛИ ДЛЯ ВС21/44-3750 (К000165)</t>
  </si>
  <si>
    <t>Комплект двуступенчатой выкладки из окрашенной стали для ВС21 УВ (90)</t>
  </si>
  <si>
    <t>КОМПЛЕКТ ДВУСТУПЕНЧАТОЙ ВЫКЛАДКИ ИЗ ОКРАШЕННОЙ СТАЛИ ДЛЯ ВС21УН(90) (К000169)</t>
  </si>
  <si>
    <t>Комплект двуступенчатой выкладки из окрашенной стали для ВС21 УВ (45)</t>
  </si>
  <si>
    <t>К000172</t>
  </si>
  <si>
    <t>Комплект двуступенчатой выкладки из окрашенной стали для ВС21 УН (45)</t>
  </si>
  <si>
    <t>ДОСКА РАЗДЕЛОЧНАЯ ВС21 (44) (С44.02.6.030DСБ)</t>
  </si>
  <si>
    <t>С44.02.6.07.001</t>
  </si>
  <si>
    <t>Держатель для бумаги</t>
  </si>
  <si>
    <t>ПОДСТАВКА ДЛЯ НОЖЕЙ (С44.02.6.07.050 СБ)</t>
  </si>
  <si>
    <t>КРЮК НАВЕСКИ ПАКЕТОВ ПЭП (С44.02.6.07.060 СБ)</t>
  </si>
  <si>
    <t>КОМПЛЕКТ СОЕДИНИТЕЛЬНЫЙ ВС21 (К000101)</t>
  </si>
  <si>
    <t>Комплект ТЭНовой оттайки для длины 3125</t>
  </si>
  <si>
    <t>Комплект ТЭНовой оттайки для УН</t>
  </si>
  <si>
    <t>Комплект ТЭНовой оттайки для УВ</t>
  </si>
  <si>
    <t>В25.Жасмин</t>
  </si>
  <si>
    <t>ВС25RK-900</t>
  </si>
  <si>
    <t>ВС25RK-1250</t>
  </si>
  <si>
    <t>ВС25CK-900</t>
  </si>
  <si>
    <t>ВС25CK-1250</t>
  </si>
  <si>
    <t>В44.Берн Куб</t>
  </si>
  <si>
    <t>ВС44-937</t>
  </si>
  <si>
    <t>ВС44-1250</t>
  </si>
  <si>
    <t>ВС44-1875</t>
  </si>
  <si>
    <t>ВС44-2500</t>
  </si>
  <si>
    <t>ВС44-3750</t>
  </si>
  <si>
    <t>ВС44-937 Self</t>
  </si>
  <si>
    <t>ВС44-1250 Self</t>
  </si>
  <si>
    <t>ВС44-1875 Self</t>
  </si>
  <si>
    <t>ВС44-2500 Self</t>
  </si>
  <si>
    <t>ВС44-3750 Self</t>
  </si>
  <si>
    <t>ВУ44-937</t>
  </si>
  <si>
    <t>ВУ44-1250</t>
  </si>
  <si>
    <t>ВУ44-1875</t>
  </si>
  <si>
    <t>ВУ44-2500</t>
  </si>
  <si>
    <t>ВУ44-3750</t>
  </si>
  <si>
    <t>ВУ44-937 Self</t>
  </si>
  <si>
    <t>ВУ44-1250 Self</t>
  </si>
  <si>
    <t>ВУ44-1875 Self</t>
  </si>
  <si>
    <t>ВУ44-2500 Self</t>
  </si>
  <si>
    <t>ВУ44-3750 Self</t>
  </si>
  <si>
    <t>ВН44-1250</t>
  </si>
  <si>
    <t>ВН44-1875</t>
  </si>
  <si>
    <t>ВН44-2500</t>
  </si>
  <si>
    <t>ВН44-3750</t>
  </si>
  <si>
    <t>ВУ44Р-1250</t>
  </si>
  <si>
    <t>ВУ44Р-1875</t>
  </si>
  <si>
    <t>ВУ44Р-2500</t>
  </si>
  <si>
    <t>ВУ44Р-3750</t>
  </si>
  <si>
    <t>ВТ44-1250</t>
  </si>
  <si>
    <t>ВТ44-2500</t>
  </si>
  <si>
    <t>ВС44К-1250</t>
  </si>
  <si>
    <t>ВС44К-2500</t>
  </si>
  <si>
    <t>ВС44К-3750</t>
  </si>
  <si>
    <t>ВС44-УН90</t>
  </si>
  <si>
    <t>ВС44-УН90 Self</t>
  </si>
  <si>
    <t>ВС44-УН90R</t>
  </si>
  <si>
    <t>ВС44-УВ90</t>
  </si>
  <si>
    <t>ВС44-УВ90 Self</t>
  </si>
  <si>
    <t>ВС44-УВ90R</t>
  </si>
  <si>
    <t>ВС44-УВ45R</t>
  </si>
  <si>
    <t xml:space="preserve">Боковина правая стандартная металлическая до пола (с двухступенчатым фасадом) </t>
  </si>
  <si>
    <t xml:space="preserve">Боковина левая стандартная металлическая до пола (с двухступенчатым фасадом) </t>
  </si>
  <si>
    <t>К000473</t>
  </si>
  <si>
    <t>Боковая панель стандартная металлическая до пола (с двухступенчатым фасадом) ВС44self со стеклом левая</t>
  </si>
  <si>
    <t>К000474</t>
  </si>
  <si>
    <t>Боковая панель стандартная металлическая до пола (с двухступенчатым фасадом) ВС44self со стеклом правая</t>
  </si>
  <si>
    <t>Комплект боковины правой ВН44 с двуступенчатым фасадом</t>
  </si>
  <si>
    <t>Комплект боковины левой ВН44 с двуступенчатым фасадом</t>
  </si>
  <si>
    <t>С44.02.1.00.700 СБ</t>
  </si>
  <si>
    <t>Полка для сумок ВС44-937</t>
  </si>
  <si>
    <t>С44.02.2.00.700 СБ</t>
  </si>
  <si>
    <t>Полка для сумок ВС44-1250</t>
  </si>
  <si>
    <t>С44.02.4.00.700 СБ</t>
  </si>
  <si>
    <t>Полка для сумок ВС44-1875</t>
  </si>
  <si>
    <t>С44.02.6.00.700 СБ</t>
  </si>
  <si>
    <t>Полка для сумок ВС44-2500</t>
  </si>
  <si>
    <t>С44.02.8.00.700 СБ</t>
  </si>
  <si>
    <t>Полка для сумок ВС44-3750</t>
  </si>
  <si>
    <t>К000106</t>
  </si>
  <si>
    <t>Полка для сумок ВС44-УН</t>
  </si>
  <si>
    <t>С44.02.6.00.021-02H</t>
  </si>
  <si>
    <t>Делитель полнопрофильный прозрачный одноступенчатый фасад толщиной 10 мм для ВС44</t>
  </si>
  <si>
    <t>ДЕЛИТЕЛЬ ПЕРЕГОРОДКА ДВУХСТУП. ФАСАД ВС44 (С44.02.6.00.021-02B)</t>
  </si>
  <si>
    <t>К000108</t>
  </si>
  <si>
    <t>Делитель стеклянный мобильный высокий с крепежом для ВС44</t>
  </si>
  <si>
    <t>Делитель стеклянный мобильный высокий с крепежом под одноступенчатую выкладку для ВС44</t>
  </si>
  <si>
    <t>Делитель стеклянный мобильный высокий с крепежом под двуступенчатую выкладку для ВС44</t>
  </si>
  <si>
    <t>К000107</t>
  </si>
  <si>
    <t>Делитель стеклянный мобильный низкий с крепежом для ВС44/ВС44 self</t>
  </si>
  <si>
    <t>Делитель стеклянный мобильный низкий с крепежом под двуступенчатую выкладку для ВС44/ВС44 self</t>
  </si>
  <si>
    <t>Комплект задних шторок ВС/ВН/ВУ44-937</t>
  </si>
  <si>
    <t>КОМПЛЕКТ ЗАДНИХ ШТОРОК ВС/ВН/ВУ44-1250 (К000083)</t>
  </si>
  <si>
    <t>КОМПЛЕКТ ЗАДНИХ ШТОРОК ВС/ВН/ВУ44-1875 (К000084)</t>
  </si>
  <si>
    <t>КОМПЛЕКТ ЗАДНИХ ШТОРОК ВС/ВН/ВУ44-2500 (К000085)</t>
  </si>
  <si>
    <t>КОМПЛЕКТ ЗАДНИХ ШТОРОК ВС/ВН/ВУ44-3750 (К000086)</t>
  </si>
  <si>
    <t>К000061</t>
  </si>
  <si>
    <t>Комплект нижней LED подсветки для витрин ВС44-937</t>
  </si>
  <si>
    <t>К000060</t>
  </si>
  <si>
    <t>Комплект нижней LED подсветки для витрин ВС44-1250</t>
  </si>
  <si>
    <t>К000191</t>
  </si>
  <si>
    <t>Комплект нижней LED подсветки для витрин ВС44-1875</t>
  </si>
  <si>
    <t>К000192</t>
  </si>
  <si>
    <t>Комплект нижней LED подсветки для витрин ВС44-2500/ВС68-1250</t>
  </si>
  <si>
    <t>Комплект нижней LED подсветки для витрин ВС44-3750</t>
  </si>
  <si>
    <t>К000194</t>
  </si>
  <si>
    <t>Комплект нижней LED подсветки для ВС44УН (90)</t>
  </si>
  <si>
    <t>К000196</t>
  </si>
  <si>
    <t>Комплект нижней LED подсветки для ВС44УВ (90)</t>
  </si>
  <si>
    <t>К000152</t>
  </si>
  <si>
    <t>Комплект одноступенчатой выкладки из нержавеющей стали для ВС44-937</t>
  </si>
  <si>
    <t>К000153</t>
  </si>
  <si>
    <t>Комплект двуступенчатой выкладки из нержавеющей стали для ВС44-937</t>
  </si>
  <si>
    <t>КОМПЛЕКТ ДВУСТУПЕНЧАТОЙ ВЫКЛАДКИ ИЗ НЕРЖАВЕЮЩЕЙ СТАЛИ ДЛЯ ВС44УВ(90) (К000176)</t>
  </si>
  <si>
    <t>Комплект одноступенчатой выкладки из нержавеющей стали для ВС44 УН (90)</t>
  </si>
  <si>
    <t>КОМПЛЕКТ ДВУСТУПЕНЧАТОЙ ВЫКЛАДКИ ИЗ НЕРЖАВЕЮЩЕЙ СТАЛИ ДЛЯ ВС44УН(90) (К000175)</t>
  </si>
  <si>
    <t>К000219</t>
  </si>
  <si>
    <t>Комплект одноступенчатой выкладки из окрашенной стали для ВС21/44-937</t>
  </si>
  <si>
    <t>К000195</t>
  </si>
  <si>
    <t>Комплект двуступенчатой выкладки из окрашенной стали для ВС44-937</t>
  </si>
  <si>
    <t>К000161</t>
  </si>
  <si>
    <t>Комплект двуступенчатой выкладки из окрашенной стали для ВС21/ВС44-1250</t>
  </si>
  <si>
    <t>К000174</t>
  </si>
  <si>
    <t>Поддон двуступенчатый (RAL) для ВС44 УВ (90)</t>
  </si>
  <si>
    <t>К000173</t>
  </si>
  <si>
    <t>Поддон двуступенчатый (RAL) для ВС44 УН (90)</t>
  </si>
  <si>
    <t>К000114</t>
  </si>
  <si>
    <t>Труба-отбойник из окрашенной стали 937 мм</t>
  </si>
  <si>
    <t>К000116</t>
  </si>
  <si>
    <t>Труба-отбойник из окрашенной стали 1250 мм</t>
  </si>
  <si>
    <t>К000115</t>
  </si>
  <si>
    <t>Труба-отбойник из окрашенной стали 1875 мм</t>
  </si>
  <si>
    <t>К000117</t>
  </si>
  <si>
    <t>Труба-отбойник из окрашенной стали 2500 мм</t>
  </si>
  <si>
    <t>К000118</t>
  </si>
  <si>
    <t>Труба-отбойник из окрашенной стали 3750 мм</t>
  </si>
  <si>
    <t>К000119</t>
  </si>
  <si>
    <t>Труба-отбойник из окрашенной стали УН90R</t>
  </si>
  <si>
    <t>Соединительный комплект ВС44</t>
  </si>
  <si>
    <t>В58.Гамбург</t>
  </si>
  <si>
    <t>ВС58-1250</t>
  </si>
  <si>
    <t>ВС58-1875</t>
  </si>
  <si>
    <t>ВС58-2500</t>
  </si>
  <si>
    <t>ВС58-1250 self</t>
  </si>
  <si>
    <t>ВС58-1875 self</t>
  </si>
  <si>
    <t>ВС58-2500 self</t>
  </si>
  <si>
    <t>ВС58-1250 self (без боковин)</t>
  </si>
  <si>
    <t>ВС58-1875 self (без боковин)</t>
  </si>
  <si>
    <t>ВС58-2500 self (без боковин)</t>
  </si>
  <si>
    <t>Боковина со стеклом ВС58 левая (металл)</t>
  </si>
  <si>
    <t>Боковина со стеклом ВС58 правая (металл)</t>
  </si>
  <si>
    <t>Боковина со стеклом Self ВС58 левая (металл)</t>
  </si>
  <si>
    <t>Боковина со стеклом Self ВС58 правая (металл)</t>
  </si>
  <si>
    <t>ДЕЛИТЕЛЬ ПОЛНООБЪЕМНЫЙ ВС58 (С58.02.6.03.004)</t>
  </si>
  <si>
    <t>ДЕЛИТЕЛЬ МОБИЛЬНЫЙ СТЕКЛЯННЫЙ ВС58 В КОМПЛЕКТЕ С 2 ДЕРЖАТЕЛЯМИ ВЫСОКИЙ (К000167)</t>
  </si>
  <si>
    <t>К000168</t>
  </si>
  <si>
    <t>Делитель стеклянный мобильный низкий с крепежом для ВС58</t>
  </si>
  <si>
    <t>КОМПЛЕКТ СОЕДИНИТЕЛЬНЫЙ ВС58 (К000141)</t>
  </si>
  <si>
    <t>ВС58-1250-02</t>
  </si>
  <si>
    <t>ВС58-1875-02</t>
  </si>
  <si>
    <t>ВС58-2500-02</t>
  </si>
  <si>
    <t>ВС58-1250-02 (без боковин)</t>
  </si>
  <si>
    <t>ВС58-1875-02 (без боковин)</t>
  </si>
  <si>
    <t>ВС58-2500-02 (без боковин)</t>
  </si>
  <si>
    <t>БОКОВИНА СО СТЕКЛОМ ВС58 ЛЕВАЯ (МЕТАЛЛ) (К000252)</t>
  </si>
  <si>
    <t>БОКОВИНА СО СТЕКЛОМ ВС58 ПРАВАЯ (МЕТАЛЛ) (К000251)</t>
  </si>
  <si>
    <t>В68.Базель</t>
  </si>
  <si>
    <t>ВС68 – 1250</t>
  </si>
  <si>
    <t>В75.Альтаир</t>
  </si>
  <si>
    <t>Холодильный прилавок "Altair" ВС75R-1000</t>
  </si>
  <si>
    <t>Холодильный прилавок "Altair" ВС75R-1200</t>
  </si>
  <si>
    <t>Холодильный прилавок "Altair" ВС75R-1500</t>
  </si>
  <si>
    <t>Холодильный прилавок "Altair" ВС75R-1800</t>
  </si>
  <si>
    <t>Холодильный прилавок "Altair" ВУ75R-1000</t>
  </si>
  <si>
    <t>Холодильный прилавок "Altair" ВУ75R-1200</t>
  </si>
  <si>
    <t>Холодильный прилавок "Altair" ВУ75R-1500</t>
  </si>
  <si>
    <t>Холодильный прилавок "Altair" ВУ75R-1800</t>
  </si>
  <si>
    <t>Холодильный прилавок "Altair" ВН75R-1000</t>
  </si>
  <si>
    <t>Холодильный прилавок "Altair" ВН75R-1200</t>
  </si>
  <si>
    <t>Холодильный прилавок "Altair" ВН75R-1500</t>
  </si>
  <si>
    <t>Холодильный прилавок "Altair" ВН75R-1800</t>
  </si>
  <si>
    <t>Кондитерский прилавок "Altair" ВС75RK-1000</t>
  </si>
  <si>
    <t>Кондитерский прилавок "Altair" ВС75RK-1200</t>
  </si>
  <si>
    <t>Холодильный прилавок "Altair" ВС75R УН</t>
  </si>
  <si>
    <t>Холодильный прилавок "Altair" ВС75R УВ</t>
  </si>
  <si>
    <t>Холодильный прилавок "Altair Cube" ВС75-1000</t>
  </si>
  <si>
    <t>Холодильный прилавок "Altair Cube" ВС75-1200</t>
  </si>
  <si>
    <t>Холодильный прилавок "Altair Cube" ВС75-1500</t>
  </si>
  <si>
    <t>Холодильный прилавок "Altair Cube" ВС75-1800</t>
  </si>
  <si>
    <t>Холодильный прилавок "Altair Cube" ВУ75-1000</t>
  </si>
  <si>
    <t>Холодильный прилавок "Altair Cube" ВУ75-1200</t>
  </si>
  <si>
    <t>Холодильный прилавок "Altair Cube" ВУ75-1500</t>
  </si>
  <si>
    <t>Холодильный прилавок "Altair Cube" ВУ75-1800</t>
  </si>
  <si>
    <t>Холодильный прилавок "Altair Cube" ВН75-1000</t>
  </si>
  <si>
    <t>Холодильный прилавок "Altair Cube" ВН75-1200</t>
  </si>
  <si>
    <t>Холодильный прилавок "Altair Cube" ВН75-1500</t>
  </si>
  <si>
    <t>Холодильный прилавок "Altair Cube" ВН75-1800</t>
  </si>
  <si>
    <t>Кондитерский прилавок "Altair" ВС75K-1000</t>
  </si>
  <si>
    <t>Кондитерский прилавок "Altair" ВС75K-1200</t>
  </si>
  <si>
    <t>Холодильный прилавок "Altair Cube" ВС75 УН</t>
  </si>
  <si>
    <t>Холодильный прилавок "Altair Cube" ВС75 УВ</t>
  </si>
  <si>
    <t>Столешница из нержавеющей стали на прилавок L=900 (замена)</t>
  </si>
  <si>
    <t>Столешница из нержавеющей стали на прилавок L=1100 (замена)</t>
  </si>
  <si>
    <t>Столешница из нержавеющей стали на прилавок L=1400 (замена)</t>
  </si>
  <si>
    <t>Столешница из нержавеющей стали на прилавок L=1700 (замена)</t>
  </si>
  <si>
    <t>Комплект поддонов из нержавеющей стали ВС/ВУ75-1000 (замена)</t>
  </si>
  <si>
    <t>Комплект поддонов из нержавеющей стали ВС/ВУ75-1200 (замена)</t>
  </si>
  <si>
    <t>Комплект поддонов из нержавеющей стали ВС/ВУ75-1500 (замена)</t>
  </si>
  <si>
    <t>Комплект поддонов из нержавеющей стали ВС/ВУ75-1800 (замена)</t>
  </si>
  <si>
    <t>Делитель стеклянный стационарный высокий с крепежом для ВС/ВУ75 (рад.)</t>
  </si>
  <si>
    <t>Делитель стеклянный стационарный высокий с крепежом для ВС/ВУ75 (куб.)</t>
  </si>
  <si>
    <t>Делитель стеклянный мобильный низкий с крепежом для ВС/ВУ75</t>
  </si>
  <si>
    <t>Комплект дополнительной стеклянной полки ВС75-1000</t>
  </si>
  <si>
    <t>Комплект дополнительной стеклянной полки ВС75-1200</t>
  </si>
  <si>
    <t>Комплект дополнительной стеклянной полки ВС75-1500</t>
  </si>
  <si>
    <t>Комплект дополнительной стеклянной полки ВС75-1800</t>
  </si>
  <si>
    <t>КОМПЛЕКТ ПЕРЕДЕЛКИ ОСТЕКЛЕНИЯ Х/В ВС75 в ВС75R-1000</t>
  </si>
  <si>
    <t>КОМПЛЕКТ ПЕРЕДЕЛКИ ОСТЕКЛЕНИЯ Х/В ВС75 в ВС75R-1200</t>
  </si>
  <si>
    <t>КОМПЛЕКТ ПЕРЕДЕЛКИ ОСТЕКЛЕНИЯ Х/В ВС75 в ВС75R-1500</t>
  </si>
  <si>
    <t>КОМПЛЕКТ ПЕРЕДЕЛКИ ОСТЕКЛЕНИЯ Х/В ВС75 в ВС75R-1800</t>
  </si>
  <si>
    <t>КОМПЛЕКТ ПЕРЕДЕЛКИ ОСТЕКЛЕНИЯ Х/В ВС75R в ВС75-1000</t>
  </si>
  <si>
    <t>КОМПЛЕКТ ПЕРЕДЕЛКИ ОСТЕКЛЕНИЯ Х/В ВС75R в ВС75-1200</t>
  </si>
  <si>
    <t>КОМПЛЕКТ ПЕРЕДЕЛКИ ОСТЕКЛЕНИЯ Х/В ВС75R в ВС75-1500</t>
  </si>
  <si>
    <t>КОМПЛЕКТ ПЕРЕДЕЛКИ ОСТЕКЛЕНИЯ Х/В ВС75R в ВС75-1800</t>
  </si>
  <si>
    <t>Доска разделочная под весы с комплектом крепежа для ВС/ВУ/ВН75 (77)</t>
  </si>
  <si>
    <t>ПРАЙС-ЛИСТ НА МОНОБЛОКИ И СПЛИТЫ ЗАО "АРИАДА"</t>
  </si>
  <si>
    <t>Моноблоки</t>
  </si>
  <si>
    <t>Мистраль</t>
  </si>
  <si>
    <t>MS</t>
  </si>
  <si>
    <t>Моноблок AMS 103</t>
  </si>
  <si>
    <t>Моноблок AMS 103P</t>
  </si>
  <si>
    <t>Моноблок AMS 103W</t>
  </si>
  <si>
    <t>Моноблок AMS 103PW</t>
  </si>
  <si>
    <t>Моноблок AMS 105</t>
  </si>
  <si>
    <t>Моноблок AMS 105P</t>
  </si>
  <si>
    <t>Моноблок AMS 105W</t>
  </si>
  <si>
    <t>Моноблок AMS 105PW</t>
  </si>
  <si>
    <t>Моноблок AMS 107</t>
  </si>
  <si>
    <t>Моноблок AMS 107P</t>
  </si>
  <si>
    <t>Моноблок AMS 107W</t>
  </si>
  <si>
    <t>Моноблок AMS 107PW</t>
  </si>
  <si>
    <t>Моноблок AMS 120</t>
  </si>
  <si>
    <t>Моноблок AMS 120P</t>
  </si>
  <si>
    <t>Моноблок AMS 120W</t>
  </si>
  <si>
    <t>Моноблок AMS 120PW</t>
  </si>
  <si>
    <t>Моноблок AMS 120F</t>
  </si>
  <si>
    <t>Моноблок AMS 330N</t>
  </si>
  <si>
    <t>Моноблок AMS-330NP</t>
  </si>
  <si>
    <t>Моноблок AMS 330NW</t>
  </si>
  <si>
    <t>Моноблок AMS 330NPW</t>
  </si>
  <si>
    <t>Моноблок AMS 330T</t>
  </si>
  <si>
    <t>Моноблок AMS 330TP</t>
  </si>
  <si>
    <t>Моноблок AMS 330TW</t>
  </si>
  <si>
    <t>Моноблок AMS 330TPW</t>
  </si>
  <si>
    <t>Моноблок AMS 235</t>
  </si>
  <si>
    <t>Моноблок AMS 235P</t>
  </si>
  <si>
    <t>Моноблок AMS 335N</t>
  </si>
  <si>
    <t>Моноблок AMS 335NP</t>
  </si>
  <si>
    <t>Моноблок AMS 335T</t>
  </si>
  <si>
    <t>Моноблок AMS 335TP</t>
  </si>
  <si>
    <t>LS</t>
  </si>
  <si>
    <t>Моноблок ALS 112</t>
  </si>
  <si>
    <t>Моноблок ALS 112P</t>
  </si>
  <si>
    <t>Моноблок ALS 112W</t>
  </si>
  <si>
    <t>Моноблок ALS 112PW</t>
  </si>
  <si>
    <t>Моноблок ALS 117</t>
  </si>
  <si>
    <t>Моноблок ALS 117P</t>
  </si>
  <si>
    <t>Моноблок ALS 117W</t>
  </si>
  <si>
    <t>Моноблок ALS 117PW</t>
  </si>
  <si>
    <t>Моноблок ALS 218</t>
  </si>
  <si>
    <t>Моноблок ALS 218P</t>
  </si>
  <si>
    <t>Моноблок ALS 218W</t>
  </si>
  <si>
    <t>Моноблок ALS 218PW</t>
  </si>
  <si>
    <t>Моноблок ALS 218F</t>
  </si>
  <si>
    <t>Моноблок ALS 220</t>
  </si>
  <si>
    <t>Моноблок ALS 220P</t>
  </si>
  <si>
    <t>Моноблок ALS 220W</t>
  </si>
  <si>
    <t>Моноблок ALS 220PW</t>
  </si>
  <si>
    <t>Моноблок ALS 330N</t>
  </si>
  <si>
    <t>Моноблок ALS 330NP</t>
  </si>
  <si>
    <t>Моноблок ALS 330NW</t>
  </si>
  <si>
    <t>Моноблок ALS 330NPW</t>
  </si>
  <si>
    <t>Моноблок ALS 330T</t>
  </si>
  <si>
    <t>Моноблок ALS 330TP</t>
  </si>
  <si>
    <t>Моноблок ALS 330TW</t>
  </si>
  <si>
    <t>Моноблок ALS 330TPW</t>
  </si>
  <si>
    <t>Моноблок ALS 235</t>
  </si>
  <si>
    <t>Моноблок ALS 235P</t>
  </si>
  <si>
    <t>Моноблок ALS 335N</t>
  </si>
  <si>
    <t>Моноблок ALS 335NP</t>
  </si>
  <si>
    <t>Моноблок ALS 335T</t>
  </si>
  <si>
    <t>Моноблок ALS 335TP</t>
  </si>
  <si>
    <t>PR</t>
  </si>
  <si>
    <t>Моноблок потолочный AMS 103PR</t>
  </si>
  <si>
    <t>Моноблок потолочный AMS 105PR</t>
  </si>
  <si>
    <t>Моноблок потолочный AMS 107PR</t>
  </si>
  <si>
    <t>Сплит-системы</t>
  </si>
  <si>
    <t>KMS</t>
  </si>
  <si>
    <t>Сплит-система KMS 103</t>
  </si>
  <si>
    <t>Сплит-система KMS 103P</t>
  </si>
  <si>
    <t>Сплит-система KMS 103W</t>
  </si>
  <si>
    <t>Сплит-система KMS 103PW</t>
  </si>
  <si>
    <t>Сплит-система KMS 105</t>
  </si>
  <si>
    <t>Сплит-система KMS 105P</t>
  </si>
  <si>
    <t>Сплит-система KMS 105W</t>
  </si>
  <si>
    <t>Сплит-система KMS 105PW</t>
  </si>
  <si>
    <t>Сплит-система KMS 107</t>
  </si>
  <si>
    <t>Сплит-система KMS 107W</t>
  </si>
  <si>
    <t>Сплит-система KMS 107P</t>
  </si>
  <si>
    <t>Сплит-система KMS 107PW</t>
  </si>
  <si>
    <t>Сплит-система KMS 120</t>
  </si>
  <si>
    <t>Сплит-система KMS 120P</t>
  </si>
  <si>
    <t>Сплит-система KMS 120W</t>
  </si>
  <si>
    <t>Сплит-система KMS 120PW</t>
  </si>
  <si>
    <t>Сплит-система KMS 330N</t>
  </si>
  <si>
    <t>Сплит-система KMS 330NP</t>
  </si>
  <si>
    <t>Сплит-система KMS 330NW</t>
  </si>
  <si>
    <t>Сплит-система KMS 330NPW</t>
  </si>
  <si>
    <t>Сплит-система KMS 330T</t>
  </si>
  <si>
    <t>Сплит-система KMS 330TP</t>
  </si>
  <si>
    <t>Сплит-система KMS 330TW</t>
  </si>
  <si>
    <t>Сплит-система KMS-330TPW</t>
  </si>
  <si>
    <t>Сплит-система KMS 235</t>
  </si>
  <si>
    <t>Сплит-система KMS 235P</t>
  </si>
  <si>
    <t>Сплит-система KMS 335N</t>
  </si>
  <si>
    <t>Сплит-система KMS 335NР</t>
  </si>
  <si>
    <t>Сплит-система KMS 335T</t>
  </si>
  <si>
    <t>Сплит-система KMS 335TР</t>
  </si>
  <si>
    <t>KLS</t>
  </si>
  <si>
    <t>Сплит-система КLS 112</t>
  </si>
  <si>
    <t>Сплит-система КLS 112P</t>
  </si>
  <si>
    <t>Сплит-система КLS 112W</t>
  </si>
  <si>
    <t>Сплит-система КLS 112PW</t>
  </si>
  <si>
    <t>Сплит-система KLS 117</t>
  </si>
  <si>
    <t>Сплит-система KLS 117P</t>
  </si>
  <si>
    <t>Сплит-система KLS 117W</t>
  </si>
  <si>
    <t>Сплит-система KLS 117PW</t>
  </si>
  <si>
    <t>Сплит-система KLS-218</t>
  </si>
  <si>
    <t>Сплит-система KLS 218P</t>
  </si>
  <si>
    <t>Сплит-система KLS-218W</t>
  </si>
  <si>
    <t>Сплит-система KLS 218PW</t>
  </si>
  <si>
    <t>Сплит-система KLS 218F</t>
  </si>
  <si>
    <t>Сплит-система KLS 220</t>
  </si>
  <si>
    <t>Сплит-система KLS-220P</t>
  </si>
  <si>
    <t>Сплит-система KLS 220W</t>
  </si>
  <si>
    <t>Сплит-система KLS 220PW</t>
  </si>
  <si>
    <t>Сплит-система KLS 330N</t>
  </si>
  <si>
    <t>Сплит-система KLS-330NP</t>
  </si>
  <si>
    <t>Сплит-система KLS 330NW</t>
  </si>
  <si>
    <t>Сплит-система KLS 330NPW</t>
  </si>
  <si>
    <t>Сплит-система KLS 330T</t>
  </si>
  <si>
    <t>Сплит-система KLS 330TP</t>
  </si>
  <si>
    <t>Сплит-система KLS 330TW</t>
  </si>
  <si>
    <t>Сплит-система KLS 330TPW</t>
  </si>
  <si>
    <t>Сплит-система KLS 235</t>
  </si>
  <si>
    <t>Сплит-система KLS-235P</t>
  </si>
  <si>
    <t>Сплит-система KLS 335N</t>
  </si>
  <si>
    <t>Сплит-система KLS 335NP</t>
  </si>
  <si>
    <t>Сплит-система KLS 335T</t>
  </si>
  <si>
    <t>Сплит-система KLS 335TP</t>
  </si>
  <si>
    <t>VC</t>
  </si>
  <si>
    <t>Воздухоохладитель VC 201-4</t>
  </si>
  <si>
    <t>Воздухоохладитель VC 202-4</t>
  </si>
  <si>
    <t>Воздухоохладитель VC 311-4</t>
  </si>
  <si>
    <t>Воздухоохладитель VC 312-4</t>
  </si>
  <si>
    <t>Воздухоохладитель VC 313-4</t>
  </si>
  <si>
    <t>МК VC 201</t>
  </si>
  <si>
    <t>Монтажный комплект VC 201 (без ТРВ)</t>
  </si>
  <si>
    <t>МК VC 202</t>
  </si>
  <si>
    <t>Монтажный комплект VC 202 (без ТРВ)</t>
  </si>
  <si>
    <t>МК VC 311</t>
  </si>
  <si>
    <t>Монтажный комплект VC 311 (без ТРВ)</t>
  </si>
  <si>
    <t>МК VC 312</t>
  </si>
  <si>
    <t>Монтажный комплект VC 312</t>
  </si>
  <si>
    <t>МК VC 313</t>
  </si>
  <si>
    <t>Монтажный комплект VC 313</t>
  </si>
  <si>
    <t>ШУВ-1</t>
  </si>
  <si>
    <t>Шкаф управления VC-201, VC-202, VC-311</t>
  </si>
  <si>
    <t>ШУВ-3</t>
  </si>
  <si>
    <t>Шкаф управления VC-312, VC-313</t>
  </si>
  <si>
    <t>ПРАЙС-ЛИСТ НА ХОЛОДИЛЬНЫЕ БОНЕТЫ ЗАО "АРИАДА"</t>
  </si>
  <si>
    <t>Бонеты</t>
  </si>
  <si>
    <t>В18.Розалинда</t>
  </si>
  <si>
    <t xml:space="preserve">ВН18-200 </t>
  </si>
  <si>
    <t>ВН18-230 (торец)</t>
  </si>
  <si>
    <t xml:space="preserve">ВН18-260 </t>
  </si>
  <si>
    <t xml:space="preserve">ВН18-375 </t>
  </si>
  <si>
    <t xml:space="preserve">ВН18G-200 </t>
  </si>
  <si>
    <t>ВН18G-230 (торец)</t>
  </si>
  <si>
    <t xml:space="preserve">ВН18G-260 </t>
  </si>
  <si>
    <t xml:space="preserve">ВН18G-375 </t>
  </si>
  <si>
    <t>Боковина в комплекте со стеклопакетом ВН18 правая без надстройки</t>
  </si>
  <si>
    <t>Боковина в комплекте со стеклопакетом  ВН18 левая без надстройки</t>
  </si>
  <si>
    <t>К000291</t>
  </si>
  <si>
    <t>Боковина в комплекте со стеклопакетом ВН18 правая под надстройку</t>
  </si>
  <si>
    <t>К000292</t>
  </si>
  <si>
    <t>Боковина в комплекте со стеклопакетом  ВН18 левая  под надстройку</t>
  </si>
  <si>
    <t>опция</t>
  </si>
  <si>
    <t xml:space="preserve">Ограничитель полки проволочный L=1214 мм, высота над полкой 50 мм. Покрытие ПЭП RAL </t>
  </si>
  <si>
    <t>Н18.04.6.05.008</t>
  </si>
  <si>
    <t>Ограничитель полки прозрачный L=1215 мм, высота над полкой 30 мм</t>
  </si>
  <si>
    <t>Н18.04.6.05.008-01</t>
  </si>
  <si>
    <t>Ограничитель полки прозрачный L=1225 мм, высота над полкой 30 мм</t>
  </si>
  <si>
    <t>С22.03.8.02.049-11</t>
  </si>
  <si>
    <t>Ценникодержатель для полок L=1215 мм</t>
  </si>
  <si>
    <t>Ценникодержатель для полок L=1225 мм</t>
  </si>
  <si>
    <t>Н18.04.8.00.100СБ</t>
  </si>
  <si>
    <t>Делитель внутреннего объема проволочный (830x325)</t>
  </si>
  <si>
    <t>Н18.04.6.05.000-01СБ</t>
  </si>
  <si>
    <t>Надстройка 2-х уровневая 1-сторонняя без подсветки полок и ценникодержателей для ВН18-260</t>
  </si>
  <si>
    <t>Н18.04.6.05.000СБ</t>
  </si>
  <si>
    <t>Надстройка 2-х уровневая 2-сторонняя без подсветки полок и ценникодержателей для ВН18-260</t>
  </si>
  <si>
    <t xml:space="preserve">Н18.04.6.05.000NСБ </t>
  </si>
  <si>
    <t>Надстройка 3-х уровневая 1-сторонняя без подсветки полок и ценникодержателей для ВН18-260</t>
  </si>
  <si>
    <t>Надстройка 3-х уровневая 2-сторонняя без подсветки полок и ценникодержателей для ВН18-260</t>
  </si>
  <si>
    <t>Н18.04.8.05.000-01СБ</t>
  </si>
  <si>
    <t>Надстройка 2-х уровневая 1-сторонняя без подсветки полок и ценникодержателей для ВН18-375</t>
  </si>
  <si>
    <t>Н18.04.8.05.000СБ</t>
  </si>
  <si>
    <t>Надстройка 2-х уровневая 2-сторонняя без подсветки полок и ценникодержателей для ВН18-375</t>
  </si>
  <si>
    <t>Н18.04.8.05.000NСБ</t>
  </si>
  <si>
    <t>Надстройка 3-х уровневая 1-сторонняя без подсветки полок и ценникодержателей для ВН18-375</t>
  </si>
  <si>
    <t>Надстройка 3-х уровневая 2-сторонняя без подсветки полок и ценникодержателей для ВН18-375</t>
  </si>
  <si>
    <t>К000342</t>
  </si>
  <si>
    <t>Комплект подсветки LED на надстройку ВН18-260 (2х уровневую 1-стороннюю)</t>
  </si>
  <si>
    <t>К000337</t>
  </si>
  <si>
    <t>Комплект подсветки LED на надстройку ВН18/ВН27-260 (2х уровневую 2х стороннюю)</t>
  </si>
  <si>
    <t>К000341</t>
  </si>
  <si>
    <t>Комплект подсветки LED на надстройку ВН18-375 (2х уровневую 1-стороннюю)</t>
  </si>
  <si>
    <t>К000338</t>
  </si>
  <si>
    <t>Комплект подсветки LED на надстройку ВН18/ВН27-375 (2х уровневую 2х стороннюю)</t>
  </si>
  <si>
    <t>К000366</t>
  </si>
  <si>
    <t>Комплект подсветки LED на надстройку ВН18-260 (3х уровневую 1-стороннюю)</t>
  </si>
  <si>
    <t>Комплект подсветки LED на надстройку ВН18-260 (3х уровневую 2х стороннюю)</t>
  </si>
  <si>
    <t>К000368</t>
  </si>
  <si>
    <t>Комплект подсветки LED на надстройку ВН18-375 (3х уровневую 1-стороннюю)</t>
  </si>
  <si>
    <t>К000369</t>
  </si>
  <si>
    <t>Комплект подсветки LED на надстройку ВН18-375 (3х уровневую 2х стороннюю)</t>
  </si>
  <si>
    <t>Ночная шторка в сборе с задней скруткой в кассете L=1870 мм.</t>
  </si>
  <si>
    <t>Ночная шторка в сборе с задней скруткой в кассете L=2125 мм.</t>
  </si>
  <si>
    <t>Ночная шторка в сборе с задней скруткой в кассете L=2445 мм.</t>
  </si>
  <si>
    <t>К000041</t>
  </si>
  <si>
    <t>Комплект соединительный ВН18 спина к спине</t>
  </si>
  <si>
    <t>Комплект соединительный в линию ВН18/ВН27</t>
  </si>
  <si>
    <t>В23.Романа</t>
  </si>
  <si>
    <t>ВН23-250</t>
  </si>
  <si>
    <t>ВН23-375</t>
  </si>
  <si>
    <t>ВН23G-250</t>
  </si>
  <si>
    <t>ВН23G-375</t>
  </si>
  <si>
    <t>Комплект боковин ВН23 левый</t>
  </si>
  <si>
    <t>Комплект боковин ВН23 правый</t>
  </si>
  <si>
    <t>К000298</t>
  </si>
  <si>
    <t>Соединительный комплект ВН23</t>
  </si>
  <si>
    <t>В27.Антей</t>
  </si>
  <si>
    <t>ВН27-180 (торец)</t>
  </si>
  <si>
    <t xml:space="preserve">ВН27-250 </t>
  </si>
  <si>
    <t xml:space="preserve">ВН27-375 </t>
  </si>
  <si>
    <t>ВН27G-180 (торец)</t>
  </si>
  <si>
    <t>ВН27G-250</t>
  </si>
  <si>
    <t>ВН27G-375</t>
  </si>
  <si>
    <t>Боковина в комплекте со стеклопакетом для линейной ВН27</t>
  </si>
  <si>
    <t>К000245</t>
  </si>
  <si>
    <t>Боковина в комплекте со стеклопакетом для торцевой ВН27 правая</t>
  </si>
  <si>
    <t>К000246</t>
  </si>
  <si>
    <t>Боковина в комплекте со стеклопакетом для торцевой ВН27 левая</t>
  </si>
  <si>
    <t>НН27.04.6.02.007-02</t>
  </si>
  <si>
    <t>Ценникодержатель для полок L=1875 мм</t>
  </si>
  <si>
    <t>Ценникодержатель для полок L=2500 мм</t>
  </si>
  <si>
    <t>Ценникодержатель для полок L=3750 мм</t>
  </si>
  <si>
    <t>Надстройка 2-х уровневая с подсветкой полок и ценникодержателями для ВН27-260</t>
  </si>
  <si>
    <t>Надстройка 2-х уровневая с подсветкой полок и ценникодержателями для ВН27-375</t>
  </si>
  <si>
    <t>Ночная шторка в сборе с задней скруткой в кассете L=1870 мм</t>
  </si>
  <si>
    <t>Ночная шторка в сборе с задней скруткой в кассете L=2495 мм</t>
  </si>
  <si>
    <t>Ночная шторка в сборе с задней скруткой в кассете L= 1715 мм</t>
  </si>
  <si>
    <t>Делитель внутреннего объема проволочный для ВН27</t>
  </si>
  <si>
    <t>В66.Челси</t>
  </si>
  <si>
    <t>ВИТРИНА ХОЛОДИЛЬНАЯ "Chelsea" ВН66-2500 С ВЕРХНИМ 2-Х КОМПРЕССОРНЫМ ККА</t>
  </si>
  <si>
    <r>
      <t xml:space="preserve">*Данный прайс действителен с </t>
    </r>
    <r>
      <rPr>
        <sz val="14"/>
        <color rgb="FFFF0000"/>
        <rFont val="Calibri"/>
        <family val="2"/>
        <scheme val="minor"/>
      </rPr>
      <t xml:space="preserve">13.02.2023 </t>
    </r>
    <r>
      <rPr>
        <b/>
        <sz val="14"/>
        <color rgb="FFFF0000"/>
        <rFont val="Calibri"/>
        <family val="2"/>
        <scheme val="minor"/>
      </rPr>
      <t>г.</t>
    </r>
    <r>
      <rPr>
        <sz val="14"/>
        <color theme="1"/>
        <rFont val="Calibri"/>
        <family val="2"/>
        <scheme val="minor"/>
      </rPr>
      <t xml:space="preserve"> Все цены указаны в рублях с НДС</t>
    </r>
  </si>
  <si>
    <r>
      <t xml:space="preserve">*Данный прайс действителен с </t>
    </r>
    <r>
      <rPr>
        <sz val="14"/>
        <color rgb="FFFF0000"/>
        <rFont val="Calibri"/>
        <family val="2"/>
        <charset val="204"/>
        <scheme val="minor"/>
      </rPr>
      <t>13.02.2023г</t>
    </r>
    <r>
      <rPr>
        <sz val="14"/>
        <color theme="1"/>
        <rFont val="Calibri"/>
        <family val="2"/>
        <scheme val="minor"/>
      </rPr>
      <t>. Все цены указаны в рублях с НДС</t>
    </r>
  </si>
  <si>
    <r>
      <t xml:space="preserve">*Данный прайс действителен с </t>
    </r>
    <r>
      <rPr>
        <sz val="14"/>
        <color rgb="FFFF0000"/>
        <rFont val="Calibri"/>
        <family val="2"/>
        <scheme val="minor"/>
      </rPr>
      <t xml:space="preserve">01.05.2023 </t>
    </r>
    <r>
      <rPr>
        <b/>
        <sz val="14"/>
        <color rgb="FFFF0000"/>
        <rFont val="Calibri"/>
        <family val="2"/>
        <scheme val="minor"/>
      </rPr>
      <t>г.</t>
    </r>
    <r>
      <rPr>
        <sz val="14"/>
        <color theme="1"/>
        <rFont val="Calibri"/>
        <family val="2"/>
        <scheme val="minor"/>
      </rPr>
      <t xml:space="preserve"> Все цены указаны в рублях с НДС</t>
    </r>
  </si>
  <si>
    <t>с13.02.2023</t>
  </si>
  <si>
    <r>
      <t>*Данный прайс действителен</t>
    </r>
    <r>
      <rPr>
        <sz val="14"/>
        <color rgb="FFFF0000"/>
        <rFont val="Calibri"/>
        <family val="2"/>
        <charset val="204"/>
        <scheme val="minor"/>
      </rPr>
      <t xml:space="preserve"> с 01.05.2023 </t>
    </r>
    <r>
      <rPr>
        <sz val="14"/>
        <rFont val="Calibri"/>
        <family val="2"/>
        <charset val="204"/>
        <scheme val="minor"/>
      </rPr>
      <t>г. Все цены указаны в рублях с НДС</t>
    </r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</si>
</sst>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_р_._-;\-* #,##0_р_._-;_-* &quot;-&quot;??_р_._-;_-@_-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5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  <font>
      <sz val="8"/>
      <color theme="0" tint="-0.3499862666707357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D58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361">
    <xf numFmtId="0" fontId="0" fillId="0" borderId="0" xfId="0"/>
    <xf numFmtId="0" fontId="3" fillId="2" borderId="0" xfId="3" applyFont="1" applyFill="1" applyAlignment="1">
      <alignment horizontal="center" vertical="center"/>
    </xf>
    <xf numFmtId="0" fontId="2" fillId="0" borderId="0" xfId="3" applyFill="1"/>
    <xf numFmtId="0" fontId="5" fillId="0" borderId="1" xfId="0" applyFont="1" applyBorder="1" applyAlignment="1">
      <alignment vertical="center"/>
    </xf>
    <xf numFmtId="0" fontId="2" fillId="0" borderId="0" xfId="3" applyFill="1" applyAlignment="1">
      <alignment horizontal="center"/>
    </xf>
    <xf numFmtId="0" fontId="5" fillId="0" borderId="0" xfId="3" applyFont="1" applyFill="1" applyAlignment="1">
      <alignment wrapText="1"/>
    </xf>
    <xf numFmtId="49" fontId="8" fillId="0" borderId="7" xfId="0" applyNumberFormat="1" applyFont="1" applyFill="1" applyBorder="1" applyAlignment="1">
      <alignment horizontal="left" vertical="center" indent="1"/>
    </xf>
    <xf numFmtId="0" fontId="8" fillId="0" borderId="7" xfId="3" applyNumberFormat="1" applyFont="1" applyFill="1" applyBorder="1" applyAlignment="1">
      <alignment horizontal="left" vertical="center" wrapText="1" indent="1"/>
    </xf>
    <xf numFmtId="0" fontId="8" fillId="0" borderId="7" xfId="3" applyFont="1" applyFill="1" applyBorder="1" applyAlignment="1">
      <alignment horizontal="center" vertical="center"/>
    </xf>
    <xf numFmtId="3" fontId="8" fillId="0" borderId="8" xfId="3" applyNumberFormat="1" applyFont="1" applyFill="1" applyBorder="1" applyAlignment="1">
      <alignment horizontal="center" vertical="center"/>
    </xf>
    <xf numFmtId="0" fontId="2" fillId="0" borderId="0" xfId="3"/>
    <xf numFmtId="49" fontId="8" fillId="0" borderId="10" xfId="0" applyNumberFormat="1" applyFont="1" applyFill="1" applyBorder="1" applyAlignment="1">
      <alignment horizontal="left" vertical="center" indent="1"/>
    </xf>
    <xf numFmtId="0" fontId="8" fillId="0" borderId="11" xfId="3" applyNumberFormat="1" applyFont="1" applyFill="1" applyBorder="1" applyAlignment="1">
      <alignment horizontal="left" vertical="center" wrapText="1" indent="1"/>
    </xf>
    <xf numFmtId="0" fontId="8" fillId="0" borderId="11" xfId="3" applyFont="1" applyFill="1" applyBorder="1" applyAlignment="1">
      <alignment horizontal="center" vertical="center"/>
    </xf>
    <xf numFmtId="3" fontId="8" fillId="0" borderId="11" xfId="3" applyNumberFormat="1" applyFont="1" applyFill="1" applyBorder="1" applyAlignment="1">
      <alignment horizontal="center" vertical="center"/>
    </xf>
    <xf numFmtId="3" fontId="8" fillId="0" borderId="12" xfId="3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 indent="1"/>
    </xf>
    <xf numFmtId="49" fontId="8" fillId="0" borderId="15" xfId="0" applyNumberFormat="1" applyFont="1" applyFill="1" applyBorder="1" applyAlignment="1">
      <alignment horizontal="left" vertical="center" indent="1"/>
    </xf>
    <xf numFmtId="0" fontId="8" fillId="0" borderId="15" xfId="3" applyFont="1" applyFill="1" applyBorder="1" applyAlignment="1">
      <alignment horizontal="center" vertical="center"/>
    </xf>
    <xf numFmtId="3" fontId="8" fillId="0" borderId="16" xfId="3" applyNumberFormat="1" applyFont="1" applyFill="1" applyBorder="1" applyAlignment="1">
      <alignment horizontal="center" vertical="center"/>
    </xf>
    <xf numFmtId="0" fontId="8" fillId="0" borderId="10" xfId="3" applyNumberFormat="1" applyFont="1" applyFill="1" applyBorder="1" applyAlignment="1">
      <alignment horizontal="left" vertical="center" wrapText="1" indent="1"/>
    </xf>
    <xf numFmtId="0" fontId="8" fillId="0" borderId="10" xfId="3" applyFont="1" applyFill="1" applyBorder="1" applyAlignment="1">
      <alignment horizontal="center" vertical="center"/>
    </xf>
    <xf numFmtId="49" fontId="8" fillId="0" borderId="11" xfId="3" applyNumberFormat="1" applyFont="1" applyFill="1" applyBorder="1" applyAlignment="1">
      <alignment horizontal="left" vertical="center" wrapText="1" indent="1"/>
    </xf>
    <xf numFmtId="49" fontId="8" fillId="0" borderId="15" xfId="3" applyNumberFormat="1" applyFont="1" applyFill="1" applyBorder="1" applyAlignment="1">
      <alignment horizontal="left" vertical="center" wrapText="1" indent="1"/>
    </xf>
    <xf numFmtId="49" fontId="8" fillId="0" borderId="17" xfId="0" applyNumberFormat="1" applyFont="1" applyFill="1" applyBorder="1" applyAlignment="1">
      <alignment horizontal="left" vertical="center" indent="1"/>
    </xf>
    <xf numFmtId="0" fontId="8" fillId="0" borderId="17" xfId="3" applyFont="1" applyFill="1" applyBorder="1" applyAlignment="1">
      <alignment horizontal="center" vertical="center"/>
    </xf>
    <xf numFmtId="0" fontId="5" fillId="0" borderId="0" xfId="3" applyFont="1" applyFill="1"/>
    <xf numFmtId="0" fontId="8" fillId="0" borderId="0" xfId="3" applyFont="1" applyFill="1" applyBorder="1" applyAlignment="1">
      <alignment horizontal="left" vertical="center" indent="1"/>
    </xf>
    <xf numFmtId="0" fontId="2" fillId="0" borderId="0" xfId="3" applyAlignment="1">
      <alignment horizontal="center"/>
    </xf>
    <xf numFmtId="2" fontId="8" fillId="0" borderId="0" xfId="3" applyNumberFormat="1" applyFont="1" applyFill="1" applyBorder="1" applyAlignment="1">
      <alignment horizontal="left" vertical="center" wrapText="1" indent="1"/>
    </xf>
    <xf numFmtId="0" fontId="2" fillId="0" borderId="0" xfId="3" applyAlignment="1">
      <alignment horizontal="left" vertical="center"/>
    </xf>
    <xf numFmtId="0" fontId="8" fillId="0" borderId="0" xfId="3" applyFont="1" applyFill="1"/>
    <xf numFmtId="0" fontId="8" fillId="0" borderId="0" xfId="3" applyFont="1" applyFill="1" applyAlignment="1">
      <alignment horizontal="center"/>
    </xf>
    <xf numFmtId="0" fontId="4" fillId="0" borderId="0" xfId="0" applyFont="1" applyBorder="1" applyAlignment="1">
      <alignment vertical="center"/>
    </xf>
    <xf numFmtId="9" fontId="5" fillId="0" borderId="0" xfId="0" applyNumberFormat="1" applyFont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 wrapText="1"/>
    </xf>
    <xf numFmtId="0" fontId="8" fillId="0" borderId="11" xfId="3" applyFont="1" applyFill="1" applyBorder="1" applyAlignment="1">
      <alignment horizontal="left" vertical="center" indent="1"/>
    </xf>
    <xf numFmtId="0" fontId="8" fillId="0" borderId="15" xfId="3" applyFont="1" applyFill="1" applyBorder="1" applyAlignment="1">
      <alignment horizontal="left" vertical="center" indent="1"/>
    </xf>
    <xf numFmtId="0" fontId="8" fillId="0" borderId="10" xfId="3" applyFont="1" applyFill="1" applyBorder="1" applyAlignment="1">
      <alignment horizontal="left" vertical="center" indent="1"/>
    </xf>
    <xf numFmtId="0" fontId="9" fillId="0" borderId="11" xfId="3" applyFont="1" applyFill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3" fontId="8" fillId="0" borderId="13" xfId="3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indent="1"/>
    </xf>
    <xf numFmtId="0" fontId="8" fillId="0" borderId="2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left" vertical="center" indent="1"/>
    </xf>
    <xf numFmtId="3" fontId="8" fillId="0" borderId="20" xfId="3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 wrapText="1"/>
    </xf>
    <xf numFmtId="49" fontId="8" fillId="0" borderId="7" xfId="3" applyNumberFormat="1" applyFont="1" applyFill="1" applyBorder="1" applyAlignment="1">
      <alignment horizontal="left" vertical="center" wrapText="1" indent="1"/>
    </xf>
    <xf numFmtId="0" fontId="8" fillId="0" borderId="18" xfId="0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horizontal="center" vertical="center" wrapText="1"/>
    </xf>
    <xf numFmtId="49" fontId="8" fillId="0" borderId="11" xfId="3" applyNumberFormat="1" applyFont="1" applyFill="1" applyBorder="1" applyAlignment="1">
      <alignment horizontal="left" vertical="center" indent="1"/>
    </xf>
    <xf numFmtId="0" fontId="8" fillId="0" borderId="2" xfId="3" applyNumberFormat="1" applyFont="1" applyFill="1" applyBorder="1" applyAlignment="1">
      <alignment horizontal="left" vertical="center" indent="1"/>
    </xf>
    <xf numFmtId="49" fontId="8" fillId="0" borderId="2" xfId="3" applyNumberFormat="1" applyFont="1" applyFill="1" applyBorder="1" applyAlignment="1">
      <alignment horizontal="left" vertical="center" indent="1"/>
    </xf>
    <xf numFmtId="49" fontId="8" fillId="0" borderId="10" xfId="3" applyNumberFormat="1" applyFont="1" applyFill="1" applyBorder="1" applyAlignment="1">
      <alignment horizontal="left" vertical="center" indent="1"/>
    </xf>
    <xf numFmtId="0" fontId="8" fillId="0" borderId="22" xfId="3" applyNumberFormat="1" applyFont="1" applyFill="1" applyBorder="1" applyAlignment="1">
      <alignment horizontal="left" vertical="center" indent="1"/>
    </xf>
    <xf numFmtId="0" fontId="8" fillId="0" borderId="11" xfId="3" applyNumberFormat="1" applyFont="1" applyFill="1" applyBorder="1" applyAlignment="1">
      <alignment horizontal="left" vertical="center" indent="1"/>
    </xf>
    <xf numFmtId="0" fontId="8" fillId="0" borderId="24" xfId="3" applyNumberFormat="1" applyFont="1" applyFill="1" applyBorder="1" applyAlignment="1">
      <alignment horizontal="left" vertical="center" indent="1"/>
    </xf>
    <xf numFmtId="0" fontId="8" fillId="0" borderId="24" xfId="3" applyFont="1" applyFill="1" applyBorder="1" applyAlignment="1">
      <alignment horizontal="center" vertical="center"/>
    </xf>
    <xf numFmtId="49" fontId="8" fillId="0" borderId="10" xfId="3" applyNumberFormat="1" applyFont="1" applyFill="1" applyBorder="1" applyAlignment="1">
      <alignment horizontal="left" vertical="center" wrapText="1" indent="1"/>
    </xf>
    <xf numFmtId="49" fontId="8" fillId="0" borderId="2" xfId="3" applyNumberFormat="1" applyFont="1" applyFill="1" applyBorder="1" applyAlignment="1">
      <alignment horizontal="left" vertical="center" wrapText="1" indent="1"/>
    </xf>
    <xf numFmtId="0" fontId="8" fillId="0" borderId="14" xfId="0" applyFont="1" applyFill="1" applyBorder="1" applyAlignment="1">
      <alignment horizontal="center" vertical="center"/>
    </xf>
    <xf numFmtId="49" fontId="8" fillId="0" borderId="15" xfId="3" applyNumberFormat="1" applyFont="1" applyFill="1" applyBorder="1" applyAlignment="1">
      <alignment horizontal="left" vertical="center" indent="1"/>
    </xf>
    <xf numFmtId="0" fontId="8" fillId="0" borderId="15" xfId="3" applyNumberFormat="1" applyFont="1" applyFill="1" applyBorder="1" applyAlignment="1">
      <alignment horizontal="left" vertical="center" indent="1"/>
    </xf>
    <xf numFmtId="0" fontId="8" fillId="0" borderId="10" xfId="3" applyNumberFormat="1" applyFont="1" applyFill="1" applyBorder="1" applyAlignment="1">
      <alignment horizontal="left" vertical="center" indent="1"/>
    </xf>
    <xf numFmtId="49" fontId="8" fillId="0" borderId="17" xfId="3" applyNumberFormat="1" applyFont="1" applyFill="1" applyBorder="1" applyAlignment="1">
      <alignment horizontal="left" vertical="center" indent="1"/>
    </xf>
    <xf numFmtId="0" fontId="8" fillId="0" borderId="17" xfId="3" applyNumberFormat="1" applyFont="1" applyFill="1" applyBorder="1" applyAlignment="1">
      <alignment horizontal="left" vertical="center" indent="1"/>
    </xf>
    <xf numFmtId="0" fontId="9" fillId="0" borderId="11" xfId="5" applyNumberFormat="1" applyFont="1" applyFill="1" applyBorder="1" applyAlignment="1">
      <alignment horizontal="left" vertical="center" indent="1"/>
    </xf>
    <xf numFmtId="0" fontId="9" fillId="0" borderId="11" xfId="6" applyFont="1" applyFill="1" applyBorder="1" applyAlignment="1">
      <alignment horizontal="center" vertical="center"/>
    </xf>
    <xf numFmtId="0" fontId="9" fillId="0" borderId="11" xfId="7" applyFont="1" applyFill="1" applyBorder="1" applyAlignment="1">
      <alignment horizontal="center" vertical="center"/>
    </xf>
    <xf numFmtId="0" fontId="9" fillId="0" borderId="11" xfId="8" applyFont="1" applyFill="1" applyBorder="1" applyAlignment="1">
      <alignment horizontal="center" vertical="center"/>
    </xf>
    <xf numFmtId="0" fontId="9" fillId="0" borderId="10" xfId="8" applyFont="1" applyFill="1" applyBorder="1" applyAlignment="1">
      <alignment horizontal="center" vertical="center"/>
    </xf>
    <xf numFmtId="0" fontId="9" fillId="0" borderId="2" xfId="8" applyFont="1" applyFill="1" applyBorder="1" applyAlignment="1">
      <alignment horizontal="center" vertical="center"/>
    </xf>
    <xf numFmtId="49" fontId="9" fillId="0" borderId="11" xfId="8" applyNumberFormat="1" applyFont="1" applyFill="1" applyBorder="1" applyAlignment="1">
      <alignment horizontal="left" vertical="center" indent="1"/>
    </xf>
    <xf numFmtId="49" fontId="9" fillId="0" borderId="10" xfId="8" applyNumberFormat="1" applyFont="1" applyFill="1" applyBorder="1" applyAlignment="1">
      <alignment horizontal="left" vertical="center" indent="1"/>
    </xf>
    <xf numFmtId="0" fontId="9" fillId="0" borderId="11" xfId="10" applyNumberFormat="1" applyFont="1" applyFill="1" applyBorder="1" applyAlignment="1">
      <alignment horizontal="left" vertical="center" indent="1"/>
    </xf>
    <xf numFmtId="0" fontId="9" fillId="0" borderId="11" xfId="10" applyFont="1" applyFill="1" applyBorder="1" applyAlignment="1">
      <alignment horizontal="center" vertical="center"/>
    </xf>
    <xf numFmtId="49" fontId="9" fillId="0" borderId="11" xfId="10" applyNumberFormat="1" applyFont="1" applyFill="1" applyBorder="1" applyAlignment="1">
      <alignment horizontal="left" vertical="center" indent="1"/>
    </xf>
    <xf numFmtId="0" fontId="9" fillId="0" borderId="11" xfId="8" applyNumberFormat="1" applyFont="1" applyFill="1" applyBorder="1" applyAlignment="1">
      <alignment horizontal="left" vertical="center" indent="1"/>
    </xf>
    <xf numFmtId="0" fontId="9" fillId="0" borderId="11" xfId="7" applyNumberFormat="1" applyFont="1" applyFill="1" applyBorder="1" applyAlignment="1">
      <alignment horizontal="left" vertical="center" indent="1"/>
    </xf>
    <xf numFmtId="0" fontId="9" fillId="0" borderId="10" xfId="11" applyNumberFormat="1" applyFont="1" applyFill="1" applyBorder="1" applyAlignment="1">
      <alignment horizontal="left" vertical="center" indent="1"/>
    </xf>
    <xf numFmtId="0" fontId="9" fillId="0" borderId="10" xfId="11" applyFont="1" applyFill="1" applyBorder="1" applyAlignment="1">
      <alignment horizontal="center" vertical="center"/>
    </xf>
    <xf numFmtId="0" fontId="9" fillId="0" borderId="11" xfId="12" applyNumberFormat="1" applyFont="1" applyFill="1" applyBorder="1" applyAlignment="1">
      <alignment horizontal="left" vertical="center" indent="1"/>
    </xf>
    <xf numFmtId="0" fontId="9" fillId="0" borderId="11" xfId="12" applyFont="1" applyFill="1" applyBorder="1" applyAlignment="1">
      <alignment horizontal="center" vertical="center"/>
    </xf>
    <xf numFmtId="0" fontId="9" fillId="0" borderId="11" xfId="13" applyNumberFormat="1" applyFont="1" applyFill="1" applyBorder="1" applyAlignment="1">
      <alignment horizontal="left" vertical="center" indent="1"/>
    </xf>
    <xf numFmtId="0" fontId="9" fillId="0" borderId="11" xfId="13" applyFont="1" applyFill="1" applyBorder="1" applyAlignment="1">
      <alignment horizontal="center" vertical="center"/>
    </xf>
    <xf numFmtId="49" fontId="9" fillId="0" borderId="11" xfId="9" applyNumberFormat="1" applyFont="1" applyFill="1" applyBorder="1" applyAlignment="1">
      <alignment horizontal="left" vertical="center" indent="1"/>
    </xf>
    <xf numFmtId="49" fontId="9" fillId="0" borderId="11" xfId="7" applyNumberFormat="1" applyFont="1" applyFill="1" applyBorder="1" applyAlignment="1">
      <alignment horizontal="left" vertical="center" indent="1"/>
    </xf>
    <xf numFmtId="0" fontId="9" fillId="0" borderId="11" xfId="11" applyNumberFormat="1" applyFont="1" applyFill="1" applyBorder="1" applyAlignment="1">
      <alignment horizontal="left" vertical="center" indent="1"/>
    </xf>
    <xf numFmtId="0" fontId="15" fillId="0" borderId="0" xfId="3" applyFont="1" applyFill="1" applyBorder="1"/>
    <xf numFmtId="0" fontId="5" fillId="0" borderId="0" xfId="3" applyFont="1" applyFill="1" applyBorder="1" applyAlignment="1">
      <alignment horizontal="left" wrapText="1"/>
    </xf>
    <xf numFmtId="0" fontId="5" fillId="0" borderId="0" xfId="3" applyFont="1" applyFill="1" applyBorder="1" applyAlignment="1">
      <alignment horizontal="center"/>
    </xf>
    <xf numFmtId="0" fontId="5" fillId="0" borderId="0" xfId="3" applyFont="1" applyFill="1" applyBorder="1" applyAlignment="1">
      <alignment vertical="top" wrapText="1"/>
    </xf>
    <xf numFmtId="0" fontId="2" fillId="0" borderId="0" xfId="3" applyFill="1" applyAlignment="1">
      <alignment horizontal="left" wrapText="1"/>
    </xf>
    <xf numFmtId="0" fontId="16" fillId="0" borderId="0" xfId="3" applyFont="1" applyFill="1" applyBorder="1" applyAlignment="1">
      <alignment horizontal="left" vertical="center" indent="1"/>
    </xf>
    <xf numFmtId="165" fontId="16" fillId="0" borderId="0" xfId="3" applyNumberFormat="1" applyFont="1" applyFill="1" applyBorder="1" applyAlignment="1">
      <alignment horizontal="center" vertical="center"/>
    </xf>
    <xf numFmtId="0" fontId="2" fillId="0" borderId="0" xfId="3" applyFill="1" applyBorder="1"/>
    <xf numFmtId="0" fontId="2" fillId="0" borderId="0" xfId="3" applyFill="1" applyBorder="1" applyAlignment="1">
      <alignment wrapText="1"/>
    </xf>
    <xf numFmtId="0" fontId="2" fillId="0" borderId="0" xfId="3" applyFill="1" applyBorder="1" applyAlignment="1">
      <alignment horizontal="center"/>
    </xf>
    <xf numFmtId="0" fontId="17" fillId="0" borderId="0" xfId="3" applyFont="1" applyAlignme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/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22" xfId="3" applyNumberFormat="1" applyFont="1" applyFill="1" applyBorder="1" applyAlignment="1">
      <alignment horizontal="left" vertical="center" wrapText="1" indent="1"/>
    </xf>
    <xf numFmtId="0" fontId="8" fillId="0" borderId="2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9" fontId="8" fillId="0" borderId="17" xfId="3" applyNumberFormat="1" applyFont="1" applyFill="1" applyBorder="1" applyAlignment="1">
      <alignment horizontal="left" vertical="center" wrapText="1" indent="1"/>
    </xf>
    <xf numFmtId="49" fontId="8" fillId="3" borderId="17" xfId="3" applyNumberFormat="1" applyFont="1" applyFill="1" applyBorder="1" applyAlignment="1">
      <alignment horizontal="left" vertical="center" wrapText="1" indent="1"/>
    </xf>
    <xf numFmtId="49" fontId="13" fillId="0" borderId="11" xfId="3" applyNumberFormat="1" applyFont="1" applyFill="1" applyBorder="1" applyAlignment="1">
      <alignment horizontal="left" vertical="center" wrapText="1" indent="1"/>
    </xf>
    <xf numFmtId="49" fontId="14" fillId="0" borderId="11" xfId="3" applyNumberFormat="1" applyFont="1" applyFill="1" applyBorder="1" applyAlignment="1">
      <alignment horizontal="left" vertical="center" wrapText="1" indent="1"/>
    </xf>
    <xf numFmtId="3" fontId="8" fillId="0" borderId="8" xfId="4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3" fontId="8" fillId="0" borderId="12" xfId="4" applyNumberFormat="1" applyFont="1" applyFill="1" applyBorder="1" applyAlignment="1">
      <alignment horizontal="center" vertical="center"/>
    </xf>
    <xf numFmtId="3" fontId="8" fillId="0" borderId="13" xfId="4" applyNumberFormat="1" applyFont="1" applyFill="1" applyBorder="1" applyAlignment="1">
      <alignment horizontal="center" vertical="center"/>
    </xf>
    <xf numFmtId="3" fontId="8" fillId="0" borderId="16" xfId="4" applyNumberFormat="1" applyFont="1" applyFill="1" applyBorder="1" applyAlignment="1">
      <alignment horizontal="center" vertical="center"/>
    </xf>
    <xf numFmtId="49" fontId="8" fillId="0" borderId="7" xfId="3" applyNumberFormat="1" applyFont="1" applyFill="1" applyBorder="1" applyAlignment="1">
      <alignment horizontal="left" vertical="center" indent="1"/>
    </xf>
    <xf numFmtId="0" fontId="8" fillId="0" borderId="7" xfId="3" applyNumberFormat="1" applyFont="1" applyFill="1" applyBorder="1" applyAlignment="1">
      <alignment horizontal="left" vertical="center" indent="1"/>
    </xf>
    <xf numFmtId="0" fontId="8" fillId="0" borderId="19" xfId="0" applyFont="1" applyFill="1" applyBorder="1" applyAlignment="1">
      <alignment horizontal="center" vertical="center"/>
    </xf>
    <xf numFmtId="49" fontId="8" fillId="3" borderId="2" xfId="3" applyNumberFormat="1" applyFont="1" applyFill="1" applyBorder="1" applyAlignment="1">
      <alignment horizontal="left" vertical="center" wrapText="1" indent="1"/>
    </xf>
    <xf numFmtId="3" fontId="8" fillId="0" borderId="20" xfId="4" applyNumberFormat="1" applyFont="1" applyFill="1" applyBorder="1" applyAlignment="1">
      <alignment horizontal="center" vertical="center"/>
    </xf>
    <xf numFmtId="0" fontId="9" fillId="0" borderId="7" xfId="8" applyFont="1" applyFill="1" applyBorder="1" applyAlignment="1">
      <alignment horizontal="center" vertical="center"/>
    </xf>
    <xf numFmtId="49" fontId="9" fillId="0" borderId="7" xfId="8" applyNumberFormat="1" applyFont="1" applyFill="1" applyBorder="1" applyAlignment="1">
      <alignment horizontal="left" vertical="center" indent="1"/>
    </xf>
    <xf numFmtId="0" fontId="9" fillId="0" borderId="7" xfId="9" applyNumberFormat="1" applyFont="1" applyFill="1" applyBorder="1" applyAlignment="1">
      <alignment horizontal="left" vertical="center" indent="1"/>
    </xf>
    <xf numFmtId="0" fontId="9" fillId="0" borderId="7" xfId="9" applyFont="1" applyFill="1" applyBorder="1" applyAlignment="1">
      <alignment horizontal="center" vertical="center"/>
    </xf>
    <xf numFmtId="0" fontId="3" fillId="2" borderId="0" xfId="3" applyNumberFormat="1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NumberFormat="1" applyFont="1" applyBorder="1" applyAlignment="1">
      <alignment horizontal="center" vertical="center"/>
    </xf>
    <xf numFmtId="0" fontId="7" fillId="2" borderId="5" xfId="3" applyNumberFormat="1" applyFont="1" applyFill="1" applyBorder="1" applyAlignment="1">
      <alignment horizontal="center" vertical="center" wrapText="1"/>
    </xf>
    <xf numFmtId="0" fontId="8" fillId="0" borderId="18" xfId="3" applyFont="1" applyFill="1" applyBorder="1" applyAlignment="1">
      <alignment horizontal="center" vertical="center"/>
    </xf>
    <xf numFmtId="0" fontId="9" fillId="0" borderId="10" xfId="8" applyFont="1" applyFill="1" applyBorder="1" applyAlignment="1">
      <alignment horizontal="left" vertical="center" indent="1"/>
    </xf>
    <xf numFmtId="0" fontId="9" fillId="0" borderId="10" xfId="3" applyFont="1" applyFill="1" applyBorder="1" applyAlignment="1">
      <alignment horizontal="left" vertical="center" indent="1"/>
    </xf>
    <xf numFmtId="0" fontId="8" fillId="0" borderId="9" xfId="3" applyFont="1" applyFill="1" applyBorder="1" applyAlignment="1">
      <alignment horizontal="center" vertical="center"/>
    </xf>
    <xf numFmtId="0" fontId="9" fillId="0" borderId="11" xfId="14" applyFont="1" applyFill="1" applyBorder="1" applyAlignment="1">
      <alignment horizontal="left" vertical="center" indent="1"/>
    </xf>
    <xf numFmtId="0" fontId="9" fillId="0" borderId="11" xfId="14" applyFont="1" applyFill="1" applyBorder="1" applyAlignment="1">
      <alignment horizontal="center" vertical="center"/>
    </xf>
    <xf numFmtId="0" fontId="9" fillId="0" borderId="11" xfId="8" applyFont="1" applyFill="1" applyBorder="1" applyAlignment="1">
      <alignment horizontal="left" vertical="center" indent="1"/>
    </xf>
    <xf numFmtId="0" fontId="9" fillId="0" borderId="11" xfId="15" applyFont="1" applyFill="1" applyBorder="1" applyAlignment="1">
      <alignment horizontal="left" vertical="center" indent="1"/>
    </xf>
    <xf numFmtId="0" fontId="9" fillId="0" borderId="11" xfId="15" applyFont="1" applyFill="1" applyBorder="1" applyAlignment="1">
      <alignment horizontal="center" vertical="center"/>
    </xf>
    <xf numFmtId="0" fontId="9" fillId="0" borderId="11" xfId="3" applyFont="1" applyFill="1" applyBorder="1" applyAlignment="1">
      <alignment horizontal="left" vertical="center" wrapText="1" indent="1"/>
    </xf>
    <xf numFmtId="0" fontId="8" fillId="0" borderId="11" xfId="3" applyFont="1" applyFill="1" applyBorder="1" applyAlignment="1">
      <alignment horizontal="left" vertical="center" wrapText="1" indent="1"/>
    </xf>
    <xf numFmtId="0" fontId="9" fillId="0" borderId="11" xfId="7" applyFont="1" applyFill="1" applyBorder="1" applyAlignment="1">
      <alignment horizontal="left" vertical="center" indent="1"/>
    </xf>
    <xf numFmtId="0" fontId="9" fillId="0" borderId="11" xfId="3" applyFont="1" applyFill="1" applyBorder="1" applyAlignment="1">
      <alignment horizontal="center" vertical="center"/>
    </xf>
    <xf numFmtId="0" fontId="9" fillId="3" borderId="11" xfId="10" applyFont="1" applyFill="1" applyBorder="1" applyAlignment="1">
      <alignment horizontal="left" vertical="center" indent="1"/>
    </xf>
    <xf numFmtId="0" fontId="8" fillId="3" borderId="11" xfId="3" applyFont="1" applyFill="1" applyBorder="1" applyAlignment="1">
      <alignment horizontal="left" vertical="center" indent="1"/>
    </xf>
    <xf numFmtId="0" fontId="9" fillId="3" borderId="11" xfId="3" applyFont="1" applyFill="1" applyBorder="1" applyAlignment="1">
      <alignment horizontal="left" vertical="center" indent="1"/>
    </xf>
    <xf numFmtId="0" fontId="8" fillId="3" borderId="11" xfId="3" applyFont="1" applyFill="1" applyBorder="1" applyAlignment="1">
      <alignment horizontal="left" vertical="center" wrapText="1" indent="1"/>
    </xf>
    <xf numFmtId="0" fontId="8" fillId="0" borderId="14" xfId="3" applyFont="1" applyFill="1" applyBorder="1" applyAlignment="1">
      <alignment horizontal="center" vertical="center"/>
    </xf>
    <xf numFmtId="0" fontId="9" fillId="0" borderId="15" xfId="3" applyFont="1" applyFill="1" applyBorder="1" applyAlignment="1">
      <alignment horizontal="center" vertical="center"/>
    </xf>
    <xf numFmtId="0" fontId="8" fillId="3" borderId="15" xfId="3" applyFont="1" applyFill="1" applyBorder="1" applyAlignment="1">
      <alignment horizontal="left" vertical="center" wrapText="1" indent="1"/>
    </xf>
    <xf numFmtId="0" fontId="8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8" fillId="3" borderId="0" xfId="3" applyFont="1" applyFill="1" applyBorder="1" applyAlignment="1">
      <alignment horizontal="left" vertical="center" indent="1"/>
    </xf>
    <xf numFmtId="0" fontId="8" fillId="0" borderId="0" xfId="3" applyNumberFormat="1" applyFont="1" applyFill="1" applyBorder="1" applyAlignment="1">
      <alignment horizontal="center" vertical="center"/>
    </xf>
    <xf numFmtId="0" fontId="9" fillId="0" borderId="0" xfId="10" applyNumberFormat="1" applyFont="1" applyFill="1" applyBorder="1" applyAlignment="1">
      <alignment horizontal="left" vertical="center" indent="1"/>
    </xf>
    <xf numFmtId="0" fontId="9" fillId="0" borderId="0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horizontal="left" vertical="center" indent="1"/>
    </xf>
    <xf numFmtId="0" fontId="9" fillId="0" borderId="0" xfId="16" applyNumberFormat="1" applyFont="1" applyFill="1" applyBorder="1" applyAlignment="1">
      <alignment horizontal="left" vertical="center" indent="1"/>
    </xf>
    <xf numFmtId="0" fontId="9" fillId="0" borderId="0" xfId="16" applyFont="1" applyFill="1" applyBorder="1" applyAlignment="1">
      <alignment horizontal="center" vertical="center"/>
    </xf>
    <xf numFmtId="0" fontId="9" fillId="0" borderId="0" xfId="17" applyNumberFormat="1" applyFont="1" applyFill="1" applyBorder="1" applyAlignment="1">
      <alignment horizontal="left" vertical="center" indent="1"/>
    </xf>
    <xf numFmtId="0" fontId="9" fillId="0" borderId="0" xfId="17" applyFont="1" applyFill="1" applyBorder="1" applyAlignment="1">
      <alignment horizontal="center" vertical="center"/>
    </xf>
    <xf numFmtId="0" fontId="9" fillId="0" borderId="0" xfId="16" applyFont="1" applyFill="1" applyBorder="1" applyAlignment="1">
      <alignment horizontal="left" vertical="center" indent="1"/>
    </xf>
    <xf numFmtId="0" fontId="9" fillId="0" borderId="0" xfId="17" applyFont="1" applyFill="1" applyBorder="1" applyAlignment="1">
      <alignment horizontal="left" vertical="center" indent="1"/>
    </xf>
    <xf numFmtId="0" fontId="8" fillId="0" borderId="0" xfId="3" applyNumberFormat="1" applyFont="1" applyFill="1" applyBorder="1" applyAlignment="1">
      <alignment horizontal="left" vertical="center" indent="1"/>
    </xf>
    <xf numFmtId="0" fontId="8" fillId="0" borderId="0" xfId="3" applyNumberFormat="1" applyFont="1" applyFill="1" applyBorder="1" applyAlignment="1">
      <alignment horizontal="left" vertical="center" wrapText="1" indent="1"/>
    </xf>
    <xf numFmtId="0" fontId="8" fillId="0" borderId="0" xfId="3" applyFont="1" applyFill="1" applyBorder="1" applyAlignment="1">
      <alignment horizontal="left" vertical="center" wrapText="1" indent="1"/>
    </xf>
    <xf numFmtId="0" fontId="9" fillId="0" borderId="0" xfId="18" applyFont="1" applyFill="1" applyBorder="1" applyAlignment="1">
      <alignment horizontal="left" vertical="center" indent="1"/>
    </xf>
    <xf numFmtId="0" fontId="9" fillId="3" borderId="0" xfId="19" applyNumberFormat="1" applyFont="1" applyFill="1" applyBorder="1" applyAlignment="1">
      <alignment horizontal="left" vertical="center" indent="1"/>
    </xf>
    <xf numFmtId="0" fontId="9" fillId="0" borderId="0" xfId="19" applyFont="1" applyFill="1" applyBorder="1" applyAlignment="1">
      <alignment horizontal="center" vertical="center"/>
    </xf>
    <xf numFmtId="0" fontId="9" fillId="3" borderId="0" xfId="20" applyNumberFormat="1" applyFont="1" applyFill="1" applyBorder="1" applyAlignment="1">
      <alignment horizontal="left" vertical="center" indent="1"/>
    </xf>
    <xf numFmtId="0" fontId="9" fillId="0" borderId="0" xfId="20" applyFont="1" applyFill="1" applyBorder="1" applyAlignment="1">
      <alignment horizontal="center" vertical="center"/>
    </xf>
    <xf numFmtId="0" fontId="9" fillId="3" borderId="0" xfId="18" applyNumberFormat="1" applyFont="1" applyFill="1" applyBorder="1" applyAlignment="1">
      <alignment horizontal="left" vertical="center" indent="1"/>
    </xf>
    <xf numFmtId="0" fontId="9" fillId="0" borderId="0" xfId="18" applyFont="1" applyFill="1" applyBorder="1" applyAlignment="1">
      <alignment horizontal="center" vertical="center"/>
    </xf>
    <xf numFmtId="0" fontId="9" fillId="0" borderId="0" xfId="18" applyNumberFormat="1" applyFont="1" applyFill="1" applyBorder="1" applyAlignment="1">
      <alignment horizontal="left" vertical="center" indent="1"/>
    </xf>
    <xf numFmtId="0" fontId="8" fillId="0" borderId="0" xfId="8" applyNumberFormat="1" applyFont="1" applyFill="1" applyBorder="1" applyAlignment="1">
      <alignment horizontal="left" vertical="center" indent="1"/>
    </xf>
    <xf numFmtId="0" fontId="8" fillId="0" borderId="0" xfId="8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left" vertical="center" indent="1"/>
    </xf>
    <xf numFmtId="0" fontId="8" fillId="0" borderId="0" xfId="2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 indent="1"/>
    </xf>
    <xf numFmtId="2" fontId="8" fillId="0" borderId="0" xfId="0" applyNumberFormat="1" applyFont="1" applyFill="1" applyBorder="1" applyAlignment="1">
      <alignment horizontal="left" vertical="center" wrapText="1" indent="1"/>
    </xf>
    <xf numFmtId="2" fontId="8" fillId="3" borderId="0" xfId="3" applyNumberFormat="1" applyFont="1" applyFill="1" applyBorder="1" applyAlignment="1">
      <alignment horizontal="left" vertical="center" wrapText="1" indent="1"/>
    </xf>
    <xf numFmtId="0" fontId="8" fillId="0" borderId="0" xfId="21" applyFont="1" applyFill="1" applyBorder="1" applyAlignment="1">
      <alignment horizontal="left" vertical="center" indent="1"/>
    </xf>
    <xf numFmtId="0" fontId="0" fillId="0" borderId="0" xfId="0" applyNumberFormat="1" applyBorder="1" applyAlignment="1">
      <alignment horizontal="center"/>
    </xf>
    <xf numFmtId="0" fontId="9" fillId="3" borderId="10" xfId="15" applyFont="1" applyFill="1" applyBorder="1" applyAlignment="1">
      <alignment horizontal="left" vertical="center" indent="1"/>
    </xf>
    <xf numFmtId="0" fontId="9" fillId="0" borderId="10" xfId="15" applyFont="1" applyFill="1" applyBorder="1" applyAlignment="1">
      <alignment horizontal="center" vertical="center"/>
    </xf>
    <xf numFmtId="0" fontId="8" fillId="0" borderId="23" xfId="3" applyFont="1" applyFill="1" applyBorder="1" applyAlignment="1">
      <alignment horizontal="center" vertical="center"/>
    </xf>
    <xf numFmtId="0" fontId="8" fillId="0" borderId="24" xfId="3" applyFont="1" applyFill="1" applyBorder="1" applyAlignment="1">
      <alignment horizontal="left" vertical="center" indent="1"/>
    </xf>
    <xf numFmtId="0" fontId="9" fillId="0" borderId="24" xfId="3" applyFont="1" applyFill="1" applyBorder="1" applyAlignment="1">
      <alignment horizontal="left" vertical="center" indent="1"/>
    </xf>
    <xf numFmtId="0" fontId="9" fillId="0" borderId="24" xfId="3" applyFont="1" applyFill="1" applyBorder="1" applyAlignment="1">
      <alignment horizontal="center" vertical="center"/>
    </xf>
    <xf numFmtId="3" fontId="8" fillId="0" borderId="26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2" borderId="0" xfId="3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22" fillId="4" borderId="21" xfId="3" applyFont="1" applyFill="1" applyBorder="1" applyAlignment="1">
      <alignment horizontal="center" vertical="center" wrapText="1"/>
    </xf>
    <xf numFmtId="0" fontId="22" fillId="4" borderId="11" xfId="3" applyFont="1" applyFill="1" applyBorder="1" applyAlignment="1">
      <alignment horizontal="center" vertical="center" wrapText="1"/>
    </xf>
    <xf numFmtId="165" fontId="0" fillId="0" borderId="21" xfId="1" applyNumberFormat="1" applyFont="1" applyBorder="1"/>
    <xf numFmtId="165" fontId="0" fillId="0" borderId="11" xfId="1" applyNumberFormat="1" applyFont="1" applyBorder="1"/>
    <xf numFmtId="9" fontId="0" fillId="0" borderId="11" xfId="2" applyFont="1" applyBorder="1"/>
    <xf numFmtId="0" fontId="9" fillId="0" borderId="15" xfId="3" applyFont="1" applyFill="1" applyBorder="1" applyAlignment="1">
      <alignment horizontal="left" vertical="center" indent="1"/>
    </xf>
    <xf numFmtId="0" fontId="8" fillId="0" borderId="22" xfId="3" applyFont="1" applyFill="1" applyBorder="1" applyAlignment="1">
      <alignment horizontal="left" vertical="center" indent="1"/>
    </xf>
    <xf numFmtId="0" fontId="9" fillId="0" borderId="22" xfId="3" applyFont="1" applyFill="1" applyBorder="1" applyAlignment="1">
      <alignment horizontal="center" vertical="center"/>
    </xf>
    <xf numFmtId="3" fontId="8" fillId="0" borderId="27" xfId="3" applyNumberFormat="1" applyFont="1" applyFill="1" applyBorder="1" applyAlignment="1">
      <alignment horizontal="center" vertical="center"/>
    </xf>
    <xf numFmtId="9" fontId="0" fillId="0" borderId="11" xfId="2" applyNumberFormat="1" applyFont="1" applyBorder="1"/>
    <xf numFmtId="0" fontId="9" fillId="0" borderId="10" xfId="3" applyFont="1" applyFill="1" applyBorder="1" applyAlignment="1">
      <alignment horizontal="center" vertical="center"/>
    </xf>
    <xf numFmtId="0" fontId="8" fillId="3" borderId="10" xfId="3" applyFont="1" applyFill="1" applyBorder="1" applyAlignment="1">
      <alignment horizontal="left" vertical="center" indent="1"/>
    </xf>
    <xf numFmtId="0" fontId="9" fillId="0" borderId="10" xfId="10" applyNumberFormat="1" applyFont="1" applyFill="1" applyBorder="1" applyAlignment="1">
      <alignment horizontal="left" vertical="center" indent="1"/>
    </xf>
    <xf numFmtId="0" fontId="9" fillId="0" borderId="10" xfId="10" applyFont="1" applyFill="1" applyBorder="1" applyAlignment="1">
      <alignment horizontal="center" vertical="center"/>
    </xf>
    <xf numFmtId="0" fontId="9" fillId="0" borderId="11" xfId="10" applyFont="1" applyFill="1" applyBorder="1" applyAlignment="1">
      <alignment horizontal="left" vertical="center" indent="1"/>
    </xf>
    <xf numFmtId="0" fontId="9" fillId="0" borderId="11" xfId="16" applyNumberFormat="1" applyFont="1" applyFill="1" applyBorder="1" applyAlignment="1">
      <alignment horizontal="left" vertical="center" indent="1"/>
    </xf>
    <xf numFmtId="0" fontId="9" fillId="0" borderId="11" xfId="16" applyFont="1" applyFill="1" applyBorder="1" applyAlignment="1">
      <alignment horizontal="center" vertical="center"/>
    </xf>
    <xf numFmtId="0" fontId="9" fillId="0" borderId="11" xfId="17" applyNumberFormat="1" applyFont="1" applyFill="1" applyBorder="1" applyAlignment="1">
      <alignment horizontal="left" vertical="center" indent="1"/>
    </xf>
    <xf numFmtId="0" fontId="9" fillId="0" borderId="11" xfId="17" applyFont="1" applyFill="1" applyBorder="1" applyAlignment="1">
      <alignment horizontal="center" vertical="center"/>
    </xf>
    <xf numFmtId="0" fontId="9" fillId="0" borderId="11" xfId="16" applyFont="1" applyFill="1" applyBorder="1" applyAlignment="1">
      <alignment horizontal="left" vertical="center" indent="1"/>
    </xf>
    <xf numFmtId="0" fontId="9" fillId="0" borderId="11" xfId="17" applyFont="1" applyFill="1" applyBorder="1" applyAlignment="1">
      <alignment horizontal="left" vertical="center" indent="1"/>
    </xf>
    <xf numFmtId="0" fontId="9" fillId="0" borderId="2" xfId="3" applyFont="1" applyFill="1" applyBorder="1" applyAlignment="1">
      <alignment horizontal="center" vertical="center"/>
    </xf>
    <xf numFmtId="0" fontId="9" fillId="0" borderId="22" xfId="18" applyFont="1" applyFill="1" applyBorder="1" applyAlignment="1">
      <alignment horizontal="left" vertical="center" indent="1"/>
    </xf>
    <xf numFmtId="0" fontId="9" fillId="0" borderId="2" xfId="18" applyFont="1" applyFill="1" applyBorder="1" applyAlignment="1">
      <alignment horizontal="left" vertical="center" indent="1"/>
    </xf>
    <xf numFmtId="0" fontId="9" fillId="3" borderId="10" xfId="19" applyNumberFormat="1" applyFont="1" applyFill="1" applyBorder="1" applyAlignment="1">
      <alignment horizontal="left" vertical="center" indent="1"/>
    </xf>
    <xf numFmtId="0" fontId="9" fillId="0" borderId="10" xfId="19" applyFont="1" applyFill="1" applyBorder="1" applyAlignment="1">
      <alignment horizontal="center" vertical="center"/>
    </xf>
    <xf numFmtId="0" fontId="9" fillId="3" borderId="11" xfId="20" applyNumberFormat="1" applyFont="1" applyFill="1" applyBorder="1" applyAlignment="1">
      <alignment horizontal="left" vertical="center" indent="1"/>
    </xf>
    <xf numFmtId="0" fontId="9" fillId="0" borderId="11" xfId="20" applyFont="1" applyFill="1" applyBorder="1" applyAlignment="1">
      <alignment horizontal="center" vertical="center"/>
    </xf>
    <xf numFmtId="0" fontId="9" fillId="3" borderId="11" xfId="18" applyNumberFormat="1" applyFont="1" applyFill="1" applyBorder="1" applyAlignment="1">
      <alignment horizontal="left" vertical="center" indent="1"/>
    </xf>
    <xf numFmtId="0" fontId="9" fillId="0" borderId="11" xfId="18" applyFont="1" applyFill="1" applyBorder="1" applyAlignment="1">
      <alignment horizontal="center" vertical="center"/>
    </xf>
    <xf numFmtId="0" fontId="9" fillId="0" borderId="11" xfId="18" applyNumberFormat="1" applyFont="1" applyFill="1" applyBorder="1" applyAlignment="1">
      <alignment horizontal="left" vertical="center" indent="1"/>
    </xf>
    <xf numFmtId="0" fontId="9" fillId="0" borderId="11" xfId="18" applyFont="1" applyFill="1" applyBorder="1" applyAlignment="1">
      <alignment horizontal="left" vertical="center" indent="1"/>
    </xf>
    <xf numFmtId="0" fontId="9" fillId="0" borderId="24" xfId="18" applyFont="1" applyFill="1" applyBorder="1" applyAlignment="1">
      <alignment horizontal="left" vertical="center" indent="1"/>
    </xf>
    <xf numFmtId="0" fontId="8" fillId="0" borderId="10" xfId="8" applyNumberFormat="1" applyFont="1" applyFill="1" applyBorder="1" applyAlignment="1">
      <alignment horizontal="left" vertical="center" indent="1"/>
    </xf>
    <xf numFmtId="0" fontId="8" fillId="0" borderId="10" xfId="8" applyFont="1" applyFill="1" applyBorder="1" applyAlignment="1">
      <alignment horizontal="center" vertical="center"/>
    </xf>
    <xf numFmtId="0" fontId="8" fillId="0" borderId="11" xfId="21" applyNumberFormat="1" applyFont="1" applyFill="1" applyBorder="1" applyAlignment="1">
      <alignment horizontal="left" vertical="center" indent="1"/>
    </xf>
    <xf numFmtId="0" fontId="8" fillId="0" borderId="11" xfId="21" applyFont="1" applyFill="1" applyBorder="1" applyAlignment="1">
      <alignment horizontal="center" vertical="center"/>
    </xf>
    <xf numFmtId="0" fontId="8" fillId="0" borderId="2" xfId="21" applyFont="1" applyFill="1" applyBorder="1" applyAlignment="1">
      <alignment horizontal="center" vertical="center"/>
    </xf>
    <xf numFmtId="0" fontId="8" fillId="0" borderId="2" xfId="21" applyNumberFormat="1" applyFont="1" applyFill="1" applyBorder="1" applyAlignment="1">
      <alignment horizontal="left" vertical="center" indent="1"/>
    </xf>
    <xf numFmtId="0" fontId="9" fillId="0" borderId="15" xfId="18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left" vertical="center" wrapText="1" indent="1"/>
    </xf>
    <xf numFmtId="2" fontId="8" fillId="0" borderId="10" xfId="0" applyNumberFormat="1" applyFont="1" applyFill="1" applyBorder="1" applyAlignment="1">
      <alignment horizontal="left" vertical="center" wrapText="1" indent="1"/>
    </xf>
    <xf numFmtId="2" fontId="8" fillId="0" borderId="10" xfId="3" applyNumberFormat="1" applyFont="1" applyFill="1" applyBorder="1" applyAlignment="1">
      <alignment horizontal="left" vertical="center" wrapText="1" indent="1"/>
    </xf>
    <xf numFmtId="0" fontId="8" fillId="0" borderId="15" xfId="0" applyFont="1" applyFill="1" applyBorder="1" applyAlignment="1">
      <alignment horizontal="left" vertical="center" wrapText="1" indent="1"/>
    </xf>
    <xf numFmtId="2" fontId="8" fillId="0" borderId="15" xfId="0" applyNumberFormat="1" applyFont="1" applyFill="1" applyBorder="1" applyAlignment="1">
      <alignment horizontal="left" vertical="center" wrapText="1" indent="1"/>
    </xf>
    <xf numFmtId="2" fontId="8" fillId="3" borderId="15" xfId="3" applyNumberFormat="1" applyFont="1" applyFill="1" applyBorder="1" applyAlignment="1">
      <alignment horizontal="left" vertical="center" wrapText="1" indent="1"/>
    </xf>
    <xf numFmtId="2" fontId="8" fillId="0" borderId="15" xfId="3" applyNumberFormat="1" applyFont="1" applyFill="1" applyBorder="1" applyAlignment="1">
      <alignment horizontal="left" vertical="center" wrapText="1" indent="1"/>
    </xf>
    <xf numFmtId="0" fontId="8" fillId="0" borderId="11" xfId="21" applyFont="1" applyFill="1" applyBorder="1" applyAlignment="1">
      <alignment horizontal="left" vertical="center" indent="1"/>
    </xf>
    <xf numFmtId="0" fontId="8" fillId="0" borderId="2" xfId="21" applyFont="1" applyFill="1" applyBorder="1" applyAlignment="1">
      <alignment horizontal="left" vertical="center" indent="1"/>
    </xf>
    <xf numFmtId="0" fontId="8" fillId="0" borderId="24" xfId="21" applyFont="1" applyFill="1" applyBorder="1" applyAlignment="1">
      <alignment horizontal="left" vertical="center" indent="1"/>
    </xf>
    <xf numFmtId="0" fontId="8" fillId="0" borderId="24" xfId="21" applyFont="1" applyFill="1" applyBorder="1" applyAlignment="1">
      <alignment horizontal="center" vertical="center"/>
    </xf>
    <xf numFmtId="0" fontId="8" fillId="0" borderId="22" xfId="21" applyFont="1" applyFill="1" applyBorder="1" applyAlignment="1">
      <alignment horizontal="center" vertical="center"/>
    </xf>
    <xf numFmtId="0" fontId="8" fillId="0" borderId="15" xfId="21" applyFont="1" applyFill="1" applyBorder="1" applyAlignment="1">
      <alignment horizontal="left" vertical="center" indent="1"/>
    </xf>
    <xf numFmtId="0" fontId="0" fillId="0" borderId="0" xfId="0" applyNumberFormat="1"/>
    <xf numFmtId="0" fontId="8" fillId="0" borderId="21" xfId="0" applyFont="1" applyFill="1" applyBorder="1" applyAlignment="1">
      <alignment horizontal="left" vertical="center" indent="1"/>
    </xf>
    <xf numFmtId="0" fontId="8" fillId="0" borderId="11" xfId="0" applyFont="1" applyFill="1" applyBorder="1" applyAlignment="1">
      <alignment horizontal="left" vertical="center" indent="1"/>
    </xf>
    <xf numFmtId="0" fontId="8" fillId="0" borderId="24" xfId="0" applyFont="1" applyFill="1" applyBorder="1" applyAlignment="1">
      <alignment horizontal="left" vertical="center" indent="1"/>
    </xf>
    <xf numFmtId="0" fontId="8" fillId="0" borderId="28" xfId="0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left" vertical="center" indent="1"/>
    </xf>
    <xf numFmtId="0" fontId="8" fillId="0" borderId="29" xfId="0" applyFont="1" applyFill="1" applyBorder="1" applyAlignment="1">
      <alignment horizontal="left" vertical="center" indent="1"/>
    </xf>
    <xf numFmtId="0" fontId="8" fillId="0" borderId="2" xfId="0" applyFont="1" applyFill="1" applyBorder="1" applyAlignment="1">
      <alignment horizontal="left" vertical="center" indent="1"/>
    </xf>
    <xf numFmtId="0" fontId="8" fillId="0" borderId="30" xfId="0" applyFont="1" applyFill="1" applyBorder="1" applyAlignment="1">
      <alignment horizontal="left" vertical="center" indent="1"/>
    </xf>
    <xf numFmtId="0" fontId="8" fillId="0" borderId="15" xfId="0" applyFont="1" applyFill="1" applyBorder="1" applyAlignment="1">
      <alignment horizontal="left" vertical="center" indent="1"/>
    </xf>
    <xf numFmtId="0" fontId="8" fillId="0" borderId="31" xfId="0" applyFont="1" applyFill="1" applyBorder="1" applyAlignment="1">
      <alignment horizontal="left" vertical="center" indent="1"/>
    </xf>
    <xf numFmtId="0" fontId="8" fillId="0" borderId="25" xfId="0" applyFont="1" applyFill="1" applyBorder="1" applyAlignment="1">
      <alignment horizontal="left" vertical="center" indent="1"/>
    </xf>
    <xf numFmtId="0" fontId="8" fillId="0" borderId="25" xfId="3" applyNumberFormat="1" applyFont="1" applyFill="1" applyBorder="1" applyAlignment="1">
      <alignment horizontal="left" vertical="center" indent="1"/>
    </xf>
    <xf numFmtId="0" fontId="8" fillId="0" borderId="25" xfId="3" applyFont="1" applyFill="1" applyBorder="1" applyAlignment="1">
      <alignment horizontal="center" vertical="center"/>
    </xf>
    <xf numFmtId="0" fontId="8" fillId="0" borderId="25" xfId="3" applyFont="1" applyFill="1" applyBorder="1" applyAlignment="1">
      <alignment horizontal="left" vertical="center" indent="1"/>
    </xf>
    <xf numFmtId="0" fontId="8" fillId="0" borderId="0" xfId="3" applyFont="1" applyFill="1" applyAlignment="1">
      <alignment wrapText="1"/>
    </xf>
    <xf numFmtId="0" fontId="8" fillId="0" borderId="0" xfId="3" applyFont="1" applyFill="1" applyAlignment="1">
      <alignment vertical="center"/>
    </xf>
    <xf numFmtId="0" fontId="9" fillId="0" borderId="11" xfId="22" applyFont="1" applyFill="1" applyBorder="1" applyAlignment="1">
      <alignment horizontal="left" vertical="center" indent="1"/>
    </xf>
    <xf numFmtId="0" fontId="9" fillId="0" borderId="11" xfId="22" applyFont="1" applyFill="1" applyBorder="1" applyAlignment="1">
      <alignment horizontal="center" vertical="center"/>
    </xf>
    <xf numFmtId="0" fontId="9" fillId="0" borderId="11" xfId="23" applyFont="1" applyFill="1" applyBorder="1" applyAlignment="1">
      <alignment horizontal="center" vertical="center"/>
    </xf>
    <xf numFmtId="0" fontId="9" fillId="0" borderId="11" xfId="24" applyFont="1" applyFill="1" applyBorder="1" applyAlignment="1">
      <alignment horizontal="center" vertical="center"/>
    </xf>
    <xf numFmtId="0" fontId="8" fillId="0" borderId="11" xfId="24" applyFont="1" applyFill="1" applyBorder="1" applyAlignment="1">
      <alignment horizontal="center" vertical="center"/>
    </xf>
    <xf numFmtId="0" fontId="8" fillId="0" borderId="11" xfId="22" applyFont="1" applyFill="1" applyBorder="1" applyAlignment="1">
      <alignment horizontal="left" vertical="center" indent="1"/>
    </xf>
    <xf numFmtId="0" fontId="9" fillId="0" borderId="11" xfId="24" applyFont="1" applyFill="1" applyBorder="1" applyAlignment="1">
      <alignment horizontal="left" vertical="center" indent="1"/>
    </xf>
    <xf numFmtId="49" fontId="8" fillId="0" borderId="24" xfId="3" applyNumberFormat="1" applyFont="1" applyFill="1" applyBorder="1" applyAlignment="1">
      <alignment horizontal="left" vertical="center" wrapText="1" indent="1"/>
    </xf>
    <xf numFmtId="0" fontId="8" fillId="0" borderId="10" xfId="3" applyFont="1" applyFill="1" applyBorder="1" applyAlignment="1">
      <alignment horizontal="left" vertical="center" wrapText="1" indent="1"/>
    </xf>
    <xf numFmtId="3" fontId="8" fillId="0" borderId="24" xfId="3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49" fontId="8" fillId="0" borderId="25" xfId="3" applyNumberFormat="1" applyFont="1" applyFill="1" applyBorder="1" applyAlignment="1">
      <alignment horizontal="left" vertical="center" wrapText="1" indent="1"/>
    </xf>
    <xf numFmtId="1" fontId="0" fillId="0" borderId="0" xfId="0" applyNumberFormat="1"/>
    <xf numFmtId="164" fontId="11" fillId="0" borderId="0" xfId="1" applyFont="1" applyFill="1"/>
    <xf numFmtId="0" fontId="9" fillId="0" borderId="18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left" vertical="center" indent="1"/>
    </xf>
    <xf numFmtId="49" fontId="9" fillId="0" borderId="11" xfId="3" applyNumberFormat="1" applyFont="1" applyFill="1" applyBorder="1" applyAlignment="1">
      <alignment horizontal="left" vertical="center" wrapText="1" indent="1"/>
    </xf>
    <xf numFmtId="3" fontId="9" fillId="0" borderId="13" xfId="4" applyNumberFormat="1" applyFont="1" applyFill="1" applyBorder="1" applyAlignment="1">
      <alignment horizontal="center" vertical="center"/>
    </xf>
    <xf numFmtId="0" fontId="23" fillId="0" borderId="0" xfId="3" applyFont="1" applyFill="1"/>
    <xf numFmtId="3" fontId="9" fillId="0" borderId="12" xfId="4" applyNumberFormat="1" applyFont="1" applyFill="1" applyBorder="1" applyAlignment="1">
      <alignment horizontal="center" vertical="center"/>
    </xf>
    <xf numFmtId="0" fontId="25" fillId="3" borderId="11" xfId="3" applyFont="1" applyFill="1" applyBorder="1" applyAlignment="1">
      <alignment horizontal="left" vertical="center" indent="1"/>
    </xf>
    <xf numFmtId="0" fontId="24" fillId="0" borderId="0" xfId="0" applyFont="1" applyBorder="1"/>
    <xf numFmtId="14" fontId="5" fillId="0" borderId="0" xfId="0" applyNumberFormat="1" applyFont="1" applyBorder="1" applyAlignment="1">
      <alignment horizontal="center" vertical="center"/>
    </xf>
    <xf numFmtId="3" fontId="8" fillId="0" borderId="32" xfId="3" applyNumberFormat="1" applyFont="1" applyFill="1" applyBorder="1" applyAlignment="1">
      <alignment horizontal="center" vertical="center"/>
    </xf>
    <xf numFmtId="0" fontId="27" fillId="2" borderId="0" xfId="3" applyFont="1" applyFill="1" applyBorder="1" applyAlignment="1">
      <alignment horizontal="center" vertical="center" wrapText="1"/>
    </xf>
    <xf numFmtId="0" fontId="28" fillId="0" borderId="0" xfId="3" applyFont="1" applyFill="1"/>
    <xf numFmtId="0" fontId="29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9" fontId="30" fillId="0" borderId="0" xfId="0" applyNumberFormat="1" applyFont="1" applyBorder="1" applyAlignment="1">
      <alignment horizontal="center" vertical="center"/>
    </xf>
    <xf numFmtId="9" fontId="23" fillId="0" borderId="0" xfId="0" applyNumberFormat="1" applyFont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4" xfId="3" applyFont="1" applyFill="1" applyBorder="1" applyAlignment="1">
      <alignment horizontal="center" vertical="center" wrapText="1"/>
    </xf>
    <xf numFmtId="0" fontId="27" fillId="2" borderId="5" xfId="3" applyFont="1" applyFill="1" applyBorder="1" applyAlignment="1">
      <alignment horizontal="center" vertical="center" wrapText="1"/>
    </xf>
    <xf numFmtId="0" fontId="23" fillId="0" borderId="0" xfId="3" applyFont="1" applyFill="1" applyAlignment="1">
      <alignment wrapText="1"/>
    </xf>
    <xf numFmtId="0" fontId="9" fillId="0" borderId="18" xfId="0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 indent="1"/>
    </xf>
    <xf numFmtId="0" fontId="9" fillId="0" borderId="10" xfId="3" applyNumberFormat="1" applyFont="1" applyFill="1" applyBorder="1" applyAlignment="1">
      <alignment horizontal="left" vertical="center" wrapText="1" indent="1"/>
    </xf>
    <xf numFmtId="3" fontId="9" fillId="0" borderId="13" xfId="3" applyNumberFormat="1" applyFont="1" applyFill="1" applyBorder="1" applyAlignment="1">
      <alignment horizontal="center" vertical="center"/>
    </xf>
    <xf numFmtId="0" fontId="28" fillId="0" borderId="0" xfId="3" applyFont="1"/>
    <xf numFmtId="0" fontId="9" fillId="0" borderId="9" xfId="0" applyFont="1" applyBorder="1" applyAlignment="1">
      <alignment horizontal="center" vertical="center"/>
    </xf>
    <xf numFmtId="0" fontId="9" fillId="0" borderId="11" xfId="3" applyNumberFormat="1" applyFont="1" applyFill="1" applyBorder="1" applyAlignment="1">
      <alignment horizontal="left" vertical="center" wrapText="1" indent="1"/>
    </xf>
    <xf numFmtId="3" fontId="9" fillId="0" borderId="12" xfId="3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left" vertical="center" indent="1"/>
    </xf>
    <xf numFmtId="0" fontId="9" fillId="0" borderId="15" xfId="3" applyNumberFormat="1" applyFont="1" applyFill="1" applyBorder="1" applyAlignment="1">
      <alignment horizontal="left" vertical="center" wrapText="1" indent="1"/>
    </xf>
    <xf numFmtId="3" fontId="9" fillId="0" borderId="16" xfId="3" applyNumberFormat="1" applyFont="1" applyFill="1" applyBorder="1" applyAlignment="1">
      <alignment horizontal="center" vertical="center"/>
    </xf>
    <xf numFmtId="3" fontId="9" fillId="0" borderId="33" xfId="3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left" vertical="center" indent="1"/>
    </xf>
    <xf numFmtId="0" fontId="9" fillId="0" borderId="7" xfId="3" applyNumberFormat="1" applyFont="1" applyFill="1" applyBorder="1" applyAlignment="1">
      <alignment horizontal="left" vertical="center" wrapText="1" indent="1"/>
    </xf>
    <xf numFmtId="0" fontId="9" fillId="0" borderId="7" xfId="3" applyFont="1" applyFill="1" applyBorder="1" applyAlignment="1">
      <alignment horizontal="center" vertical="center"/>
    </xf>
    <xf numFmtId="3" fontId="9" fillId="0" borderId="8" xfId="3" applyNumberFormat="1" applyFont="1" applyFill="1" applyBorder="1" applyAlignment="1">
      <alignment horizontal="center" vertical="center"/>
    </xf>
    <xf numFmtId="49" fontId="9" fillId="0" borderId="15" xfId="3" applyNumberFormat="1" applyFont="1" applyFill="1" applyBorder="1" applyAlignment="1">
      <alignment horizontal="left" vertical="center" wrapText="1" indent="1"/>
    </xf>
    <xf numFmtId="0" fontId="9" fillId="0" borderId="19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 indent="1"/>
    </xf>
    <xf numFmtId="0" fontId="9" fillId="0" borderId="2" xfId="3" applyNumberFormat="1" applyFont="1" applyFill="1" applyBorder="1" applyAlignment="1">
      <alignment horizontal="left" vertical="center" wrapText="1" indent="1"/>
    </xf>
    <xf numFmtId="0" fontId="9" fillId="0" borderId="9" xfId="3" applyFont="1" applyFill="1" applyBorder="1" applyAlignment="1">
      <alignment horizontal="left" vertical="center" indent="1"/>
    </xf>
    <xf numFmtId="0" fontId="28" fillId="0" borderId="11" xfId="3" applyFont="1" applyBorder="1" applyAlignment="1">
      <alignment horizontal="center"/>
    </xf>
    <xf numFmtId="0" fontId="9" fillId="0" borderId="14" xfId="3" applyFont="1" applyFill="1" applyBorder="1" applyAlignment="1">
      <alignment horizontal="left" vertical="center" indent="1"/>
    </xf>
    <xf numFmtId="0" fontId="28" fillId="0" borderId="15" xfId="3" applyFont="1" applyBorder="1" applyAlignment="1">
      <alignment horizontal="center"/>
    </xf>
    <xf numFmtId="0" fontId="9" fillId="0" borderId="0" xfId="3" applyFont="1" applyFill="1" applyBorder="1" applyAlignment="1">
      <alignment horizontal="left" vertical="center" indent="1"/>
    </xf>
    <xf numFmtId="0" fontId="28" fillId="0" borderId="0" xfId="3" applyFont="1" applyAlignment="1">
      <alignment horizontal="center"/>
    </xf>
    <xf numFmtId="2" fontId="9" fillId="0" borderId="0" xfId="3" applyNumberFormat="1" applyFont="1" applyFill="1" applyBorder="1" applyAlignment="1">
      <alignment horizontal="left" vertical="center" wrapText="1" indent="1"/>
    </xf>
    <xf numFmtId="0" fontId="28" fillId="0" borderId="0" xfId="3" applyFont="1" applyAlignment="1">
      <alignment horizontal="left" vertical="center"/>
    </xf>
    <xf numFmtId="0" fontId="9" fillId="0" borderId="0" xfId="3" applyFont="1" applyFill="1"/>
    <xf numFmtId="0" fontId="9" fillId="0" borderId="0" xfId="3" applyFont="1" applyFill="1" applyAlignment="1">
      <alignment horizontal="center"/>
    </xf>
    <xf numFmtId="165" fontId="27" fillId="2" borderId="35" xfId="4" applyNumberFormat="1" applyFont="1" applyFill="1" applyBorder="1" applyAlignment="1">
      <alignment horizontal="center" vertical="center" wrapText="1"/>
    </xf>
    <xf numFmtId="0" fontId="9" fillId="0" borderId="36" xfId="3" applyFont="1" applyFill="1" applyBorder="1" applyAlignment="1">
      <alignment horizontal="left" vertical="center" indent="1"/>
    </xf>
    <xf numFmtId="0" fontId="9" fillId="0" borderId="37" xfId="3" applyFont="1" applyFill="1" applyBorder="1" applyAlignment="1">
      <alignment horizontal="left" vertical="center" indent="1"/>
    </xf>
    <xf numFmtId="0" fontId="9" fillId="0" borderId="38" xfId="3" applyFont="1" applyFill="1" applyBorder="1" applyAlignment="1">
      <alignment horizontal="left" vertical="center" indent="1"/>
    </xf>
    <xf numFmtId="0" fontId="9" fillId="0" borderId="39" xfId="3" applyFont="1" applyFill="1" applyBorder="1" applyAlignment="1">
      <alignment horizontal="left" vertical="center" indent="1"/>
    </xf>
    <xf numFmtId="0" fontId="9" fillId="0" borderId="40" xfId="3" applyFont="1" applyFill="1" applyBorder="1" applyAlignment="1">
      <alignment horizontal="left" vertical="center" indent="1"/>
    </xf>
    <xf numFmtId="0" fontId="28" fillId="0" borderId="37" xfId="3" applyFont="1" applyBorder="1"/>
    <xf numFmtId="0" fontId="28" fillId="0" borderId="38" xfId="3" applyFont="1" applyBorder="1"/>
    <xf numFmtId="0" fontId="27" fillId="2" borderId="34" xfId="3" applyFont="1" applyFill="1" applyBorder="1" applyAlignment="1">
      <alignment horizontal="center" vertical="center" wrapText="1"/>
    </xf>
    <xf numFmtId="3" fontId="9" fillId="0" borderId="41" xfId="3" applyNumberFormat="1" applyFont="1" applyFill="1" applyBorder="1" applyAlignment="1">
      <alignment horizontal="center" vertical="center"/>
    </xf>
    <xf numFmtId="3" fontId="9" fillId="0" borderId="42" xfId="3" applyNumberFormat="1" applyFont="1" applyFill="1" applyBorder="1" applyAlignment="1">
      <alignment horizontal="center" vertical="center"/>
    </xf>
    <xf numFmtId="3" fontId="9" fillId="0" borderId="43" xfId="3" applyNumberFormat="1" applyFont="1" applyFill="1" applyBorder="1" applyAlignment="1">
      <alignment horizontal="center" vertical="center"/>
    </xf>
    <xf numFmtId="3" fontId="8" fillId="0" borderId="38" xfId="3" applyNumberFormat="1" applyFont="1" applyFill="1" applyBorder="1" applyAlignment="1">
      <alignment horizontal="center" vertical="center"/>
    </xf>
    <xf numFmtId="3" fontId="9" fillId="0" borderId="44" xfId="3" applyNumberFormat="1" applyFont="1" applyFill="1" applyBorder="1" applyAlignment="1">
      <alignment horizontal="center" vertical="center"/>
    </xf>
    <xf numFmtId="3" fontId="9" fillId="0" borderId="45" xfId="3" applyNumberFormat="1" applyFont="1" applyFill="1" applyBorder="1" applyAlignment="1">
      <alignment horizontal="center" vertical="center"/>
    </xf>
    <xf numFmtId="0" fontId="28" fillId="0" borderId="44" xfId="3" applyFont="1" applyBorder="1" applyAlignment="1">
      <alignment horizontal="center"/>
    </xf>
    <xf numFmtId="0" fontId="31" fillId="0" borderId="0" xfId="3" applyFont="1" applyFill="1"/>
    <xf numFmtId="0" fontId="32" fillId="0" borderId="0" xfId="3" applyFont="1" applyFill="1" applyAlignment="1">
      <alignment wrapText="1"/>
    </xf>
    <xf numFmtId="9" fontId="31" fillId="0" borderId="0" xfId="2" applyFont="1"/>
    <xf numFmtId="0" fontId="31" fillId="0" borderId="0" xfId="3" applyFont="1"/>
    <xf numFmtId="0" fontId="31" fillId="0" borderId="0" xfId="0" applyFont="1" applyBorder="1" applyAlignment="1">
      <alignment horizontal="center"/>
    </xf>
    <xf numFmtId="9" fontId="31" fillId="0" borderId="0" xfId="2" applyFont="1" applyAlignment="1">
      <alignment horizontal="center"/>
    </xf>
    <xf numFmtId="0" fontId="26" fillId="2" borderId="0" xfId="3" applyFont="1" applyFill="1" applyAlignment="1">
      <alignment horizontal="center" vertical="center"/>
    </xf>
    <xf numFmtId="0" fontId="3" fillId="2" borderId="0" xfId="3" applyFont="1" applyFill="1" applyBorder="1" applyAlignment="1">
      <alignment horizontal="center" vertical="center"/>
    </xf>
    <xf numFmtId="0" fontId="3" fillId="2" borderId="0" xfId="3" applyFont="1" applyFill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</cellXfs>
  <cellStyles count="25">
    <cellStyle name="Обычный" xfId="0" builtinId="0"/>
    <cellStyle name="Обычный 2" xfId="3"/>
    <cellStyle name="Обычный_1250" xfId="19"/>
    <cellStyle name="Обычный_1875" xfId="20"/>
    <cellStyle name="Обычный_2500" xfId="18"/>
    <cellStyle name="Обычный_ВН18-230" xfId="22"/>
    <cellStyle name="Обычный_ВН18-260" xfId="23"/>
    <cellStyle name="Обычный_ВН18-375" xfId="24"/>
    <cellStyle name="Обычный_ВС, ВН2" xfId="14"/>
    <cellStyle name="Обычный_ВС,ВУ,ВН-3" xfId="15"/>
    <cellStyle name="Обычный_ВС-5" xfId="16"/>
    <cellStyle name="Обычный_ВС54-1875" xfId="6"/>
    <cellStyle name="Обычный_ВС-58 ( вынос)" xfId="21"/>
    <cellStyle name="Обычный_ВС64.105Л-1250" xfId="9"/>
    <cellStyle name="Обычный_ВС64.105Н-1250" xfId="11"/>
    <cellStyle name="Обычный_ВС64.105Н-2500" xfId="12"/>
    <cellStyle name="Обычный_ВС64.105Н-3750" xfId="13"/>
    <cellStyle name="Обычный_Лист1" xfId="8"/>
    <cellStyle name="Обычный_Лист2" xfId="7"/>
    <cellStyle name="Обычный_Лист3" xfId="10"/>
    <cellStyle name="Обычный_Лист4" xfId="17"/>
    <cellStyle name="Обычный_Номенклатурный справочник" xfId="5"/>
    <cellStyle name="Процентный" xfId="2" builtinId="5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42335</xdr:colOff>
      <xdr:row>0</xdr:row>
      <xdr:rowOff>13235</xdr:rowOff>
    </xdr:from>
    <xdr:to>
      <xdr:col>8</xdr:col>
      <xdr:colOff>1058332</xdr:colOff>
      <xdr:row>1</xdr:row>
      <xdr:rowOff>148167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7668" y="13235"/>
          <a:ext cx="1058332" cy="325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3428999</xdr:colOff>
      <xdr:row>0</xdr:row>
      <xdr:rowOff>0</xdr:rowOff>
    </xdr:from>
    <xdr:to>
      <xdr:col>8</xdr:col>
      <xdr:colOff>962024</xdr:colOff>
      <xdr:row>2</xdr:row>
      <xdr:rowOff>0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699" y="0"/>
          <a:ext cx="962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3428999</xdr:colOff>
      <xdr:row>0</xdr:row>
      <xdr:rowOff>0</xdr:rowOff>
    </xdr:from>
    <xdr:ext cx="962025" cy="495300"/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699" y="0"/>
          <a:ext cx="962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3356610</xdr:colOff>
      <xdr:row>0</xdr:row>
      <xdr:rowOff>47625</xdr:rowOff>
    </xdr:from>
    <xdr:to>
      <xdr:col>7</xdr:col>
      <xdr:colOff>533400</xdr:colOff>
      <xdr:row>1</xdr:row>
      <xdr:rowOff>238125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0160" y="47625"/>
          <a:ext cx="97726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3448050</xdr:colOff>
      <xdr:row>0</xdr:row>
      <xdr:rowOff>4867</xdr:rowOff>
    </xdr:from>
    <xdr:to>
      <xdr:col>8</xdr:col>
      <xdr:colOff>0</xdr:colOff>
      <xdr:row>1</xdr:row>
      <xdr:rowOff>190500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5425" y="4867"/>
          <a:ext cx="1266825" cy="433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1</xdr:rowOff>
    </xdr:from>
    <xdr:to>
      <xdr:col>7</xdr:col>
      <xdr:colOff>1104900</xdr:colOff>
      <xdr:row>1</xdr:row>
      <xdr:rowOff>200025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1"/>
          <a:ext cx="1104900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42333</xdr:colOff>
      <xdr:row>0</xdr:row>
      <xdr:rowOff>75278</xdr:rowOff>
    </xdr:from>
    <xdr:to>
      <xdr:col>7</xdr:col>
      <xdr:colOff>914401</xdr:colOff>
      <xdr:row>1</xdr:row>
      <xdr:rowOff>209550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3558" y="75278"/>
          <a:ext cx="872068" cy="381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04"/>
  <sheetViews>
    <sheetView view="pageBreakPreview" zoomScaleNormal="90" zoomScaleSheetLayoutView="100" workbookViewId="0">
      <pane ySplit="4" topLeftCell="A32" activePane="bottomLeft" state="frozen"/>
      <selection pane="bottomLeft" activeCell="M23" sqref="M23"/>
    </sheetView>
  </sheetViews>
  <sheetFormatPr defaultRowHeight="15" outlineLevelCol="1"/>
  <cols>
    <col min="1" max="1" width="6.42578125" style="307" customWidth="1"/>
    <col min="2" max="2" width="13.85546875" style="307" customWidth="1"/>
    <col min="3" max="3" width="13.28515625" style="332" customWidth="1"/>
    <col min="4" max="4" width="20.7109375" style="307" customWidth="1"/>
    <col min="5" max="5" width="14.28515625" style="333" customWidth="1"/>
    <col min="6" max="6" width="18.42578125" style="333" customWidth="1"/>
    <col min="7" max="7" width="44.85546875" style="333" customWidth="1"/>
    <col min="8" max="8" width="17.42578125" style="334" hidden="1" customWidth="1" outlineLevel="1"/>
    <col min="9" max="9" width="17.42578125" style="334" customWidth="1" collapsed="1"/>
    <col min="10" max="10" width="9.140625" style="354"/>
    <col min="11" max="212" width="9.140625" style="307"/>
    <col min="213" max="213" width="6.42578125" style="307" customWidth="1"/>
    <col min="214" max="214" width="11.28515625" style="307" customWidth="1"/>
    <col min="215" max="215" width="9.140625" style="307" customWidth="1"/>
    <col min="216" max="216" width="18.28515625" style="307" customWidth="1"/>
    <col min="217" max="217" width="18.7109375" style="307" bestFit="1" customWidth="1"/>
    <col min="218" max="218" width="13.85546875" style="307" customWidth="1"/>
    <col min="219" max="219" width="33.7109375" style="307" bestFit="1" customWidth="1"/>
    <col min="220" max="222" width="12.7109375" style="307" customWidth="1"/>
    <col min="223" max="468" width="9.140625" style="307"/>
    <col min="469" max="469" width="6.42578125" style="307" customWidth="1"/>
    <col min="470" max="470" width="11.28515625" style="307" customWidth="1"/>
    <col min="471" max="471" width="9.140625" style="307" customWidth="1"/>
    <col min="472" max="472" width="18.28515625" style="307" customWidth="1"/>
    <col min="473" max="473" width="18.7109375" style="307" bestFit="1" customWidth="1"/>
    <col min="474" max="474" width="13.85546875" style="307" customWidth="1"/>
    <col min="475" max="475" width="33.7109375" style="307" bestFit="1" customWidth="1"/>
    <col min="476" max="478" width="12.7109375" style="307" customWidth="1"/>
    <col min="479" max="724" width="9.140625" style="307"/>
    <col min="725" max="725" width="6.42578125" style="307" customWidth="1"/>
    <col min="726" max="726" width="11.28515625" style="307" customWidth="1"/>
    <col min="727" max="727" width="9.140625" style="307" customWidth="1"/>
    <col min="728" max="728" width="18.28515625" style="307" customWidth="1"/>
    <col min="729" max="729" width="18.7109375" style="307" bestFit="1" customWidth="1"/>
    <col min="730" max="730" width="13.85546875" style="307" customWidth="1"/>
    <col min="731" max="731" width="33.7109375" style="307" bestFit="1" customWidth="1"/>
    <col min="732" max="734" width="12.7109375" style="307" customWidth="1"/>
    <col min="735" max="980" width="9.140625" style="307"/>
    <col min="981" max="981" width="6.42578125" style="307" customWidth="1"/>
    <col min="982" max="982" width="11.28515625" style="307" customWidth="1"/>
    <col min="983" max="983" width="9.140625" style="307" customWidth="1"/>
    <col min="984" max="984" width="18.28515625" style="307" customWidth="1"/>
    <col min="985" max="985" width="18.7109375" style="307" bestFit="1" customWidth="1"/>
    <col min="986" max="986" width="13.85546875" style="307" customWidth="1"/>
    <col min="987" max="987" width="33.7109375" style="307" bestFit="1" customWidth="1"/>
    <col min="988" max="990" width="12.7109375" style="307" customWidth="1"/>
    <col min="991" max="1236" width="9.140625" style="307"/>
    <col min="1237" max="1237" width="6.42578125" style="307" customWidth="1"/>
    <col min="1238" max="1238" width="11.28515625" style="307" customWidth="1"/>
    <col min="1239" max="1239" width="9.140625" style="307" customWidth="1"/>
    <col min="1240" max="1240" width="18.28515625" style="307" customWidth="1"/>
    <col min="1241" max="1241" width="18.7109375" style="307" bestFit="1" customWidth="1"/>
    <col min="1242" max="1242" width="13.85546875" style="307" customWidth="1"/>
    <col min="1243" max="1243" width="33.7109375" style="307" bestFit="1" customWidth="1"/>
    <col min="1244" max="1246" width="12.7109375" style="307" customWidth="1"/>
    <col min="1247" max="1492" width="9.140625" style="307"/>
    <col min="1493" max="1493" width="6.42578125" style="307" customWidth="1"/>
    <col min="1494" max="1494" width="11.28515625" style="307" customWidth="1"/>
    <col min="1495" max="1495" width="9.140625" style="307" customWidth="1"/>
    <col min="1496" max="1496" width="18.28515625" style="307" customWidth="1"/>
    <col min="1497" max="1497" width="18.7109375" style="307" bestFit="1" customWidth="1"/>
    <col min="1498" max="1498" width="13.85546875" style="307" customWidth="1"/>
    <col min="1499" max="1499" width="33.7109375" style="307" bestFit="1" customWidth="1"/>
    <col min="1500" max="1502" width="12.7109375" style="307" customWidth="1"/>
    <col min="1503" max="1748" width="9.140625" style="307"/>
    <col min="1749" max="1749" width="6.42578125" style="307" customWidth="1"/>
    <col min="1750" max="1750" width="11.28515625" style="307" customWidth="1"/>
    <col min="1751" max="1751" width="9.140625" style="307" customWidth="1"/>
    <col min="1752" max="1752" width="18.28515625" style="307" customWidth="1"/>
    <col min="1753" max="1753" width="18.7109375" style="307" bestFit="1" customWidth="1"/>
    <col min="1754" max="1754" width="13.85546875" style="307" customWidth="1"/>
    <col min="1755" max="1755" width="33.7109375" style="307" bestFit="1" customWidth="1"/>
    <col min="1756" max="1758" width="12.7109375" style="307" customWidth="1"/>
    <col min="1759" max="2004" width="9.140625" style="307"/>
    <col min="2005" max="2005" width="6.42578125" style="307" customWidth="1"/>
    <col min="2006" max="2006" width="11.28515625" style="307" customWidth="1"/>
    <col min="2007" max="2007" width="9.140625" style="307" customWidth="1"/>
    <col min="2008" max="2008" width="18.28515625" style="307" customWidth="1"/>
    <col min="2009" max="2009" width="18.7109375" style="307" bestFit="1" customWidth="1"/>
    <col min="2010" max="2010" width="13.85546875" style="307" customWidth="1"/>
    <col min="2011" max="2011" width="33.7109375" style="307" bestFit="1" customWidth="1"/>
    <col min="2012" max="2014" width="12.7109375" style="307" customWidth="1"/>
    <col min="2015" max="2260" width="9.140625" style="307"/>
    <col min="2261" max="2261" width="6.42578125" style="307" customWidth="1"/>
    <col min="2262" max="2262" width="11.28515625" style="307" customWidth="1"/>
    <col min="2263" max="2263" width="9.140625" style="307" customWidth="1"/>
    <col min="2264" max="2264" width="18.28515625" style="307" customWidth="1"/>
    <col min="2265" max="2265" width="18.7109375" style="307" bestFit="1" customWidth="1"/>
    <col min="2266" max="2266" width="13.85546875" style="307" customWidth="1"/>
    <col min="2267" max="2267" width="33.7109375" style="307" bestFit="1" customWidth="1"/>
    <col min="2268" max="2270" width="12.7109375" style="307" customWidth="1"/>
    <col min="2271" max="2516" width="9.140625" style="307"/>
    <col min="2517" max="2517" width="6.42578125" style="307" customWidth="1"/>
    <col min="2518" max="2518" width="11.28515625" style="307" customWidth="1"/>
    <col min="2519" max="2519" width="9.140625" style="307" customWidth="1"/>
    <col min="2520" max="2520" width="18.28515625" style="307" customWidth="1"/>
    <col min="2521" max="2521" width="18.7109375" style="307" bestFit="1" customWidth="1"/>
    <col min="2522" max="2522" width="13.85546875" style="307" customWidth="1"/>
    <col min="2523" max="2523" width="33.7109375" style="307" bestFit="1" customWidth="1"/>
    <col min="2524" max="2526" width="12.7109375" style="307" customWidth="1"/>
    <col min="2527" max="2772" width="9.140625" style="307"/>
    <col min="2773" max="2773" width="6.42578125" style="307" customWidth="1"/>
    <col min="2774" max="2774" width="11.28515625" style="307" customWidth="1"/>
    <col min="2775" max="2775" width="9.140625" style="307" customWidth="1"/>
    <col min="2776" max="2776" width="18.28515625" style="307" customWidth="1"/>
    <col min="2777" max="2777" width="18.7109375" style="307" bestFit="1" customWidth="1"/>
    <col min="2778" max="2778" width="13.85546875" style="307" customWidth="1"/>
    <col min="2779" max="2779" width="33.7109375" style="307" bestFit="1" customWidth="1"/>
    <col min="2780" max="2782" width="12.7109375" style="307" customWidth="1"/>
    <col min="2783" max="3028" width="9.140625" style="307"/>
    <col min="3029" max="3029" width="6.42578125" style="307" customWidth="1"/>
    <col min="3030" max="3030" width="11.28515625" style="307" customWidth="1"/>
    <col min="3031" max="3031" width="9.140625" style="307" customWidth="1"/>
    <col min="3032" max="3032" width="18.28515625" style="307" customWidth="1"/>
    <col min="3033" max="3033" width="18.7109375" style="307" bestFit="1" customWidth="1"/>
    <col min="3034" max="3034" width="13.85546875" style="307" customWidth="1"/>
    <col min="3035" max="3035" width="33.7109375" style="307" bestFit="1" customWidth="1"/>
    <col min="3036" max="3038" width="12.7109375" style="307" customWidth="1"/>
    <col min="3039" max="3284" width="9.140625" style="307"/>
    <col min="3285" max="3285" width="6.42578125" style="307" customWidth="1"/>
    <col min="3286" max="3286" width="11.28515625" style="307" customWidth="1"/>
    <col min="3287" max="3287" width="9.140625" style="307" customWidth="1"/>
    <col min="3288" max="3288" width="18.28515625" style="307" customWidth="1"/>
    <col min="3289" max="3289" width="18.7109375" style="307" bestFit="1" customWidth="1"/>
    <col min="3290" max="3290" width="13.85546875" style="307" customWidth="1"/>
    <col min="3291" max="3291" width="33.7109375" style="307" bestFit="1" customWidth="1"/>
    <col min="3292" max="3294" width="12.7109375" style="307" customWidth="1"/>
    <col min="3295" max="3540" width="9.140625" style="307"/>
    <col min="3541" max="3541" width="6.42578125" style="307" customWidth="1"/>
    <col min="3542" max="3542" width="11.28515625" style="307" customWidth="1"/>
    <col min="3543" max="3543" width="9.140625" style="307" customWidth="1"/>
    <col min="3544" max="3544" width="18.28515625" style="307" customWidth="1"/>
    <col min="3545" max="3545" width="18.7109375" style="307" bestFit="1" customWidth="1"/>
    <col min="3546" max="3546" width="13.85546875" style="307" customWidth="1"/>
    <col min="3547" max="3547" width="33.7109375" style="307" bestFit="1" customWidth="1"/>
    <col min="3548" max="3550" width="12.7109375" style="307" customWidth="1"/>
    <col min="3551" max="3796" width="9.140625" style="307"/>
    <col min="3797" max="3797" width="6.42578125" style="307" customWidth="1"/>
    <col min="3798" max="3798" width="11.28515625" style="307" customWidth="1"/>
    <col min="3799" max="3799" width="9.140625" style="307" customWidth="1"/>
    <col min="3800" max="3800" width="18.28515625" style="307" customWidth="1"/>
    <col min="3801" max="3801" width="18.7109375" style="307" bestFit="1" customWidth="1"/>
    <col min="3802" max="3802" width="13.85546875" style="307" customWidth="1"/>
    <col min="3803" max="3803" width="33.7109375" style="307" bestFit="1" customWidth="1"/>
    <col min="3804" max="3806" width="12.7109375" style="307" customWidth="1"/>
    <col min="3807" max="4052" width="9.140625" style="307"/>
    <col min="4053" max="4053" width="6.42578125" style="307" customWidth="1"/>
    <col min="4054" max="4054" width="11.28515625" style="307" customWidth="1"/>
    <col min="4055" max="4055" width="9.140625" style="307" customWidth="1"/>
    <col min="4056" max="4056" width="18.28515625" style="307" customWidth="1"/>
    <col min="4057" max="4057" width="18.7109375" style="307" bestFit="1" customWidth="1"/>
    <col min="4058" max="4058" width="13.85546875" style="307" customWidth="1"/>
    <col min="4059" max="4059" width="33.7109375" style="307" bestFit="1" customWidth="1"/>
    <col min="4060" max="4062" width="12.7109375" style="307" customWidth="1"/>
    <col min="4063" max="4308" width="9.140625" style="307"/>
    <col min="4309" max="4309" width="6.42578125" style="307" customWidth="1"/>
    <col min="4310" max="4310" width="11.28515625" style="307" customWidth="1"/>
    <col min="4311" max="4311" width="9.140625" style="307" customWidth="1"/>
    <col min="4312" max="4312" width="18.28515625" style="307" customWidth="1"/>
    <col min="4313" max="4313" width="18.7109375" style="307" bestFit="1" customWidth="1"/>
    <col min="4314" max="4314" width="13.85546875" style="307" customWidth="1"/>
    <col min="4315" max="4315" width="33.7109375" style="307" bestFit="1" customWidth="1"/>
    <col min="4316" max="4318" width="12.7109375" style="307" customWidth="1"/>
    <col min="4319" max="4564" width="9.140625" style="307"/>
    <col min="4565" max="4565" width="6.42578125" style="307" customWidth="1"/>
    <col min="4566" max="4566" width="11.28515625" style="307" customWidth="1"/>
    <col min="4567" max="4567" width="9.140625" style="307" customWidth="1"/>
    <col min="4568" max="4568" width="18.28515625" style="307" customWidth="1"/>
    <col min="4569" max="4569" width="18.7109375" style="307" bestFit="1" customWidth="1"/>
    <col min="4570" max="4570" width="13.85546875" style="307" customWidth="1"/>
    <col min="4571" max="4571" width="33.7109375" style="307" bestFit="1" customWidth="1"/>
    <col min="4572" max="4574" width="12.7109375" style="307" customWidth="1"/>
    <col min="4575" max="4820" width="9.140625" style="307"/>
    <col min="4821" max="4821" width="6.42578125" style="307" customWidth="1"/>
    <col min="4822" max="4822" width="11.28515625" style="307" customWidth="1"/>
    <col min="4823" max="4823" width="9.140625" style="307" customWidth="1"/>
    <col min="4824" max="4824" width="18.28515625" style="307" customWidth="1"/>
    <col min="4825" max="4825" width="18.7109375" style="307" bestFit="1" customWidth="1"/>
    <col min="4826" max="4826" width="13.85546875" style="307" customWidth="1"/>
    <col min="4827" max="4827" width="33.7109375" style="307" bestFit="1" customWidth="1"/>
    <col min="4828" max="4830" width="12.7109375" style="307" customWidth="1"/>
    <col min="4831" max="5076" width="9.140625" style="307"/>
    <col min="5077" max="5077" width="6.42578125" style="307" customWidth="1"/>
    <col min="5078" max="5078" width="11.28515625" style="307" customWidth="1"/>
    <col min="5079" max="5079" width="9.140625" style="307" customWidth="1"/>
    <col min="5080" max="5080" width="18.28515625" style="307" customWidth="1"/>
    <col min="5081" max="5081" width="18.7109375" style="307" bestFit="1" customWidth="1"/>
    <col min="5082" max="5082" width="13.85546875" style="307" customWidth="1"/>
    <col min="5083" max="5083" width="33.7109375" style="307" bestFit="1" customWidth="1"/>
    <col min="5084" max="5086" width="12.7109375" style="307" customWidth="1"/>
    <col min="5087" max="5332" width="9.140625" style="307"/>
    <col min="5333" max="5333" width="6.42578125" style="307" customWidth="1"/>
    <col min="5334" max="5334" width="11.28515625" style="307" customWidth="1"/>
    <col min="5335" max="5335" width="9.140625" style="307" customWidth="1"/>
    <col min="5336" max="5336" width="18.28515625" style="307" customWidth="1"/>
    <col min="5337" max="5337" width="18.7109375" style="307" bestFit="1" customWidth="1"/>
    <col min="5338" max="5338" width="13.85546875" style="307" customWidth="1"/>
    <col min="5339" max="5339" width="33.7109375" style="307" bestFit="1" customWidth="1"/>
    <col min="5340" max="5342" width="12.7109375" style="307" customWidth="1"/>
    <col min="5343" max="5588" width="9.140625" style="307"/>
    <col min="5589" max="5589" width="6.42578125" style="307" customWidth="1"/>
    <col min="5590" max="5590" width="11.28515625" style="307" customWidth="1"/>
    <col min="5591" max="5591" width="9.140625" style="307" customWidth="1"/>
    <col min="5592" max="5592" width="18.28515625" style="307" customWidth="1"/>
    <col min="5593" max="5593" width="18.7109375" style="307" bestFit="1" customWidth="1"/>
    <col min="5594" max="5594" width="13.85546875" style="307" customWidth="1"/>
    <col min="5595" max="5595" width="33.7109375" style="307" bestFit="1" customWidth="1"/>
    <col min="5596" max="5598" width="12.7109375" style="307" customWidth="1"/>
    <col min="5599" max="5844" width="9.140625" style="307"/>
    <col min="5845" max="5845" width="6.42578125" style="307" customWidth="1"/>
    <col min="5846" max="5846" width="11.28515625" style="307" customWidth="1"/>
    <col min="5847" max="5847" width="9.140625" style="307" customWidth="1"/>
    <col min="5848" max="5848" width="18.28515625" style="307" customWidth="1"/>
    <col min="5849" max="5849" width="18.7109375" style="307" bestFit="1" customWidth="1"/>
    <col min="5850" max="5850" width="13.85546875" style="307" customWidth="1"/>
    <col min="5851" max="5851" width="33.7109375" style="307" bestFit="1" customWidth="1"/>
    <col min="5852" max="5854" width="12.7109375" style="307" customWidth="1"/>
    <col min="5855" max="6100" width="9.140625" style="307"/>
    <col min="6101" max="6101" width="6.42578125" style="307" customWidth="1"/>
    <col min="6102" max="6102" width="11.28515625" style="307" customWidth="1"/>
    <col min="6103" max="6103" width="9.140625" style="307" customWidth="1"/>
    <col min="6104" max="6104" width="18.28515625" style="307" customWidth="1"/>
    <col min="6105" max="6105" width="18.7109375" style="307" bestFit="1" customWidth="1"/>
    <col min="6106" max="6106" width="13.85546875" style="307" customWidth="1"/>
    <col min="6107" max="6107" width="33.7109375" style="307" bestFit="1" customWidth="1"/>
    <col min="6108" max="6110" width="12.7109375" style="307" customWidth="1"/>
    <col min="6111" max="6356" width="9.140625" style="307"/>
    <col min="6357" max="6357" width="6.42578125" style="307" customWidth="1"/>
    <col min="6358" max="6358" width="11.28515625" style="307" customWidth="1"/>
    <col min="6359" max="6359" width="9.140625" style="307" customWidth="1"/>
    <col min="6360" max="6360" width="18.28515625" style="307" customWidth="1"/>
    <col min="6361" max="6361" width="18.7109375" style="307" bestFit="1" customWidth="1"/>
    <col min="6362" max="6362" width="13.85546875" style="307" customWidth="1"/>
    <col min="6363" max="6363" width="33.7109375" style="307" bestFit="1" customWidth="1"/>
    <col min="6364" max="6366" width="12.7109375" style="307" customWidth="1"/>
    <col min="6367" max="6612" width="9.140625" style="307"/>
    <col min="6613" max="6613" width="6.42578125" style="307" customWidth="1"/>
    <col min="6614" max="6614" width="11.28515625" style="307" customWidth="1"/>
    <col min="6615" max="6615" width="9.140625" style="307" customWidth="1"/>
    <col min="6616" max="6616" width="18.28515625" style="307" customWidth="1"/>
    <col min="6617" max="6617" width="18.7109375" style="307" bestFit="1" customWidth="1"/>
    <col min="6618" max="6618" width="13.85546875" style="307" customWidth="1"/>
    <col min="6619" max="6619" width="33.7109375" style="307" bestFit="1" customWidth="1"/>
    <col min="6620" max="6622" width="12.7109375" style="307" customWidth="1"/>
    <col min="6623" max="6868" width="9.140625" style="307"/>
    <col min="6869" max="6869" width="6.42578125" style="307" customWidth="1"/>
    <col min="6870" max="6870" width="11.28515625" style="307" customWidth="1"/>
    <col min="6871" max="6871" width="9.140625" style="307" customWidth="1"/>
    <col min="6872" max="6872" width="18.28515625" style="307" customWidth="1"/>
    <col min="6873" max="6873" width="18.7109375" style="307" bestFit="1" customWidth="1"/>
    <col min="6874" max="6874" width="13.85546875" style="307" customWidth="1"/>
    <col min="6875" max="6875" width="33.7109375" style="307" bestFit="1" customWidth="1"/>
    <col min="6876" max="6878" width="12.7109375" style="307" customWidth="1"/>
    <col min="6879" max="7124" width="9.140625" style="307"/>
    <col min="7125" max="7125" width="6.42578125" style="307" customWidth="1"/>
    <col min="7126" max="7126" width="11.28515625" style="307" customWidth="1"/>
    <col min="7127" max="7127" width="9.140625" style="307" customWidth="1"/>
    <col min="7128" max="7128" width="18.28515625" style="307" customWidth="1"/>
    <col min="7129" max="7129" width="18.7109375" style="307" bestFit="1" customWidth="1"/>
    <col min="7130" max="7130" width="13.85546875" style="307" customWidth="1"/>
    <col min="7131" max="7131" width="33.7109375" style="307" bestFit="1" customWidth="1"/>
    <col min="7132" max="7134" width="12.7109375" style="307" customWidth="1"/>
    <col min="7135" max="7380" width="9.140625" style="307"/>
    <col min="7381" max="7381" width="6.42578125" style="307" customWidth="1"/>
    <col min="7382" max="7382" width="11.28515625" style="307" customWidth="1"/>
    <col min="7383" max="7383" width="9.140625" style="307" customWidth="1"/>
    <col min="7384" max="7384" width="18.28515625" style="307" customWidth="1"/>
    <col min="7385" max="7385" width="18.7109375" style="307" bestFit="1" customWidth="1"/>
    <col min="7386" max="7386" width="13.85546875" style="307" customWidth="1"/>
    <col min="7387" max="7387" width="33.7109375" style="307" bestFit="1" customWidth="1"/>
    <col min="7388" max="7390" width="12.7109375" style="307" customWidth="1"/>
    <col min="7391" max="7636" width="9.140625" style="307"/>
    <col min="7637" max="7637" width="6.42578125" style="307" customWidth="1"/>
    <col min="7638" max="7638" width="11.28515625" style="307" customWidth="1"/>
    <col min="7639" max="7639" width="9.140625" style="307" customWidth="1"/>
    <col min="7640" max="7640" width="18.28515625" style="307" customWidth="1"/>
    <col min="7641" max="7641" width="18.7109375" style="307" bestFit="1" customWidth="1"/>
    <col min="7642" max="7642" width="13.85546875" style="307" customWidth="1"/>
    <col min="7643" max="7643" width="33.7109375" style="307" bestFit="1" customWidth="1"/>
    <col min="7644" max="7646" width="12.7109375" style="307" customWidth="1"/>
    <col min="7647" max="7892" width="9.140625" style="307"/>
    <col min="7893" max="7893" width="6.42578125" style="307" customWidth="1"/>
    <col min="7894" max="7894" width="11.28515625" style="307" customWidth="1"/>
    <col min="7895" max="7895" width="9.140625" style="307" customWidth="1"/>
    <col min="7896" max="7896" width="18.28515625" style="307" customWidth="1"/>
    <col min="7897" max="7897" width="18.7109375" style="307" bestFit="1" customWidth="1"/>
    <col min="7898" max="7898" width="13.85546875" style="307" customWidth="1"/>
    <col min="7899" max="7899" width="33.7109375" style="307" bestFit="1" customWidth="1"/>
    <col min="7900" max="7902" width="12.7109375" style="307" customWidth="1"/>
    <col min="7903" max="8148" width="9.140625" style="307"/>
    <col min="8149" max="8149" width="6.42578125" style="307" customWidth="1"/>
    <col min="8150" max="8150" width="11.28515625" style="307" customWidth="1"/>
    <col min="8151" max="8151" width="9.140625" style="307" customWidth="1"/>
    <col min="8152" max="8152" width="18.28515625" style="307" customWidth="1"/>
    <col min="8153" max="8153" width="18.7109375" style="307" bestFit="1" customWidth="1"/>
    <col min="8154" max="8154" width="13.85546875" style="307" customWidth="1"/>
    <col min="8155" max="8155" width="33.7109375" style="307" bestFit="1" customWidth="1"/>
    <col min="8156" max="8158" width="12.7109375" style="307" customWidth="1"/>
    <col min="8159" max="8404" width="9.140625" style="307"/>
    <col min="8405" max="8405" width="6.42578125" style="307" customWidth="1"/>
    <col min="8406" max="8406" width="11.28515625" style="307" customWidth="1"/>
    <col min="8407" max="8407" width="9.140625" style="307" customWidth="1"/>
    <col min="8408" max="8408" width="18.28515625" style="307" customWidth="1"/>
    <col min="8409" max="8409" width="18.7109375" style="307" bestFit="1" customWidth="1"/>
    <col min="8410" max="8410" width="13.85546875" style="307" customWidth="1"/>
    <col min="8411" max="8411" width="33.7109375" style="307" bestFit="1" customWidth="1"/>
    <col min="8412" max="8414" width="12.7109375" style="307" customWidth="1"/>
    <col min="8415" max="8660" width="9.140625" style="307"/>
    <col min="8661" max="8661" width="6.42578125" style="307" customWidth="1"/>
    <col min="8662" max="8662" width="11.28515625" style="307" customWidth="1"/>
    <col min="8663" max="8663" width="9.140625" style="307" customWidth="1"/>
    <col min="8664" max="8664" width="18.28515625" style="307" customWidth="1"/>
    <col min="8665" max="8665" width="18.7109375" style="307" bestFit="1" customWidth="1"/>
    <col min="8666" max="8666" width="13.85546875" style="307" customWidth="1"/>
    <col min="8667" max="8667" width="33.7109375" style="307" bestFit="1" customWidth="1"/>
    <col min="8668" max="8670" width="12.7109375" style="307" customWidth="1"/>
    <col min="8671" max="8916" width="9.140625" style="307"/>
    <col min="8917" max="8917" width="6.42578125" style="307" customWidth="1"/>
    <col min="8918" max="8918" width="11.28515625" style="307" customWidth="1"/>
    <col min="8919" max="8919" width="9.140625" style="307" customWidth="1"/>
    <col min="8920" max="8920" width="18.28515625" style="307" customWidth="1"/>
    <col min="8921" max="8921" width="18.7109375" style="307" bestFit="1" customWidth="1"/>
    <col min="8922" max="8922" width="13.85546875" style="307" customWidth="1"/>
    <col min="8923" max="8923" width="33.7109375" style="307" bestFit="1" customWidth="1"/>
    <col min="8924" max="8926" width="12.7109375" style="307" customWidth="1"/>
    <col min="8927" max="9172" width="9.140625" style="307"/>
    <col min="9173" max="9173" width="6.42578125" style="307" customWidth="1"/>
    <col min="9174" max="9174" width="11.28515625" style="307" customWidth="1"/>
    <col min="9175" max="9175" width="9.140625" style="307" customWidth="1"/>
    <col min="9176" max="9176" width="18.28515625" style="307" customWidth="1"/>
    <col min="9177" max="9177" width="18.7109375" style="307" bestFit="1" customWidth="1"/>
    <col min="9178" max="9178" width="13.85546875" style="307" customWidth="1"/>
    <col min="9179" max="9179" width="33.7109375" style="307" bestFit="1" customWidth="1"/>
    <col min="9180" max="9182" width="12.7109375" style="307" customWidth="1"/>
    <col min="9183" max="9428" width="9.140625" style="307"/>
    <col min="9429" max="9429" width="6.42578125" style="307" customWidth="1"/>
    <col min="9430" max="9430" width="11.28515625" style="307" customWidth="1"/>
    <col min="9431" max="9431" width="9.140625" style="307" customWidth="1"/>
    <col min="9432" max="9432" width="18.28515625" style="307" customWidth="1"/>
    <col min="9433" max="9433" width="18.7109375" style="307" bestFit="1" customWidth="1"/>
    <col min="9434" max="9434" width="13.85546875" style="307" customWidth="1"/>
    <col min="9435" max="9435" width="33.7109375" style="307" bestFit="1" customWidth="1"/>
    <col min="9436" max="9438" width="12.7109375" style="307" customWidth="1"/>
    <col min="9439" max="9684" width="9.140625" style="307"/>
    <col min="9685" max="9685" width="6.42578125" style="307" customWidth="1"/>
    <col min="9686" max="9686" width="11.28515625" style="307" customWidth="1"/>
    <col min="9687" max="9687" width="9.140625" style="307" customWidth="1"/>
    <col min="9688" max="9688" width="18.28515625" style="307" customWidth="1"/>
    <col min="9689" max="9689" width="18.7109375" style="307" bestFit="1" customWidth="1"/>
    <col min="9690" max="9690" width="13.85546875" style="307" customWidth="1"/>
    <col min="9691" max="9691" width="33.7109375" style="307" bestFit="1" customWidth="1"/>
    <col min="9692" max="9694" width="12.7109375" style="307" customWidth="1"/>
    <col min="9695" max="9940" width="9.140625" style="307"/>
    <col min="9941" max="9941" width="6.42578125" style="307" customWidth="1"/>
    <col min="9942" max="9942" width="11.28515625" style="307" customWidth="1"/>
    <col min="9943" max="9943" width="9.140625" style="307" customWidth="1"/>
    <col min="9944" max="9944" width="18.28515625" style="307" customWidth="1"/>
    <col min="9945" max="9945" width="18.7109375" style="307" bestFit="1" customWidth="1"/>
    <col min="9946" max="9946" width="13.85546875" style="307" customWidth="1"/>
    <col min="9947" max="9947" width="33.7109375" style="307" bestFit="1" customWidth="1"/>
    <col min="9948" max="9950" width="12.7109375" style="307" customWidth="1"/>
    <col min="9951" max="10196" width="9.140625" style="307"/>
    <col min="10197" max="10197" width="6.42578125" style="307" customWidth="1"/>
    <col min="10198" max="10198" width="11.28515625" style="307" customWidth="1"/>
    <col min="10199" max="10199" width="9.140625" style="307" customWidth="1"/>
    <col min="10200" max="10200" width="18.28515625" style="307" customWidth="1"/>
    <col min="10201" max="10201" width="18.7109375" style="307" bestFit="1" customWidth="1"/>
    <col min="10202" max="10202" width="13.85546875" style="307" customWidth="1"/>
    <col min="10203" max="10203" width="33.7109375" style="307" bestFit="1" customWidth="1"/>
    <col min="10204" max="10206" width="12.7109375" style="307" customWidth="1"/>
    <col min="10207" max="10452" width="9.140625" style="307"/>
    <col min="10453" max="10453" width="6.42578125" style="307" customWidth="1"/>
    <col min="10454" max="10454" width="11.28515625" style="307" customWidth="1"/>
    <col min="10455" max="10455" width="9.140625" style="307" customWidth="1"/>
    <col min="10456" max="10456" width="18.28515625" style="307" customWidth="1"/>
    <col min="10457" max="10457" width="18.7109375" style="307" bestFit="1" customWidth="1"/>
    <col min="10458" max="10458" width="13.85546875" style="307" customWidth="1"/>
    <col min="10459" max="10459" width="33.7109375" style="307" bestFit="1" customWidth="1"/>
    <col min="10460" max="10462" width="12.7109375" style="307" customWidth="1"/>
    <col min="10463" max="10708" width="9.140625" style="307"/>
    <col min="10709" max="10709" width="6.42578125" style="307" customWidth="1"/>
    <col min="10710" max="10710" width="11.28515625" style="307" customWidth="1"/>
    <col min="10711" max="10711" width="9.140625" style="307" customWidth="1"/>
    <col min="10712" max="10712" width="18.28515625" style="307" customWidth="1"/>
    <col min="10713" max="10713" width="18.7109375" style="307" bestFit="1" customWidth="1"/>
    <col min="10714" max="10714" width="13.85546875" style="307" customWidth="1"/>
    <col min="10715" max="10715" width="33.7109375" style="307" bestFit="1" customWidth="1"/>
    <col min="10716" max="10718" width="12.7109375" style="307" customWidth="1"/>
    <col min="10719" max="10964" width="9.140625" style="307"/>
    <col min="10965" max="10965" width="6.42578125" style="307" customWidth="1"/>
    <col min="10966" max="10966" width="11.28515625" style="307" customWidth="1"/>
    <col min="10967" max="10967" width="9.140625" style="307" customWidth="1"/>
    <col min="10968" max="10968" width="18.28515625" style="307" customWidth="1"/>
    <col min="10969" max="10969" width="18.7109375" style="307" bestFit="1" customWidth="1"/>
    <col min="10970" max="10970" width="13.85546875" style="307" customWidth="1"/>
    <col min="10971" max="10971" width="33.7109375" style="307" bestFit="1" customWidth="1"/>
    <col min="10972" max="10974" width="12.7109375" style="307" customWidth="1"/>
    <col min="10975" max="11220" width="9.140625" style="307"/>
    <col min="11221" max="11221" width="6.42578125" style="307" customWidth="1"/>
    <col min="11222" max="11222" width="11.28515625" style="307" customWidth="1"/>
    <col min="11223" max="11223" width="9.140625" style="307" customWidth="1"/>
    <col min="11224" max="11224" width="18.28515625" style="307" customWidth="1"/>
    <col min="11225" max="11225" width="18.7109375" style="307" bestFit="1" customWidth="1"/>
    <col min="11226" max="11226" width="13.85546875" style="307" customWidth="1"/>
    <col min="11227" max="11227" width="33.7109375" style="307" bestFit="1" customWidth="1"/>
    <col min="11228" max="11230" width="12.7109375" style="307" customWidth="1"/>
    <col min="11231" max="11476" width="9.140625" style="307"/>
    <col min="11477" max="11477" width="6.42578125" style="307" customWidth="1"/>
    <col min="11478" max="11478" width="11.28515625" style="307" customWidth="1"/>
    <col min="11479" max="11479" width="9.140625" style="307" customWidth="1"/>
    <col min="11480" max="11480" width="18.28515625" style="307" customWidth="1"/>
    <col min="11481" max="11481" width="18.7109375" style="307" bestFit="1" customWidth="1"/>
    <col min="11482" max="11482" width="13.85546875" style="307" customWidth="1"/>
    <col min="11483" max="11483" width="33.7109375" style="307" bestFit="1" customWidth="1"/>
    <col min="11484" max="11486" width="12.7109375" style="307" customWidth="1"/>
    <col min="11487" max="11732" width="9.140625" style="307"/>
    <col min="11733" max="11733" width="6.42578125" style="307" customWidth="1"/>
    <col min="11734" max="11734" width="11.28515625" style="307" customWidth="1"/>
    <col min="11735" max="11735" width="9.140625" style="307" customWidth="1"/>
    <col min="11736" max="11736" width="18.28515625" style="307" customWidth="1"/>
    <col min="11737" max="11737" width="18.7109375" style="307" bestFit="1" customWidth="1"/>
    <col min="11738" max="11738" width="13.85546875" style="307" customWidth="1"/>
    <col min="11739" max="11739" width="33.7109375" style="307" bestFit="1" customWidth="1"/>
    <col min="11740" max="11742" width="12.7109375" style="307" customWidth="1"/>
    <col min="11743" max="11988" width="9.140625" style="307"/>
    <col min="11989" max="11989" width="6.42578125" style="307" customWidth="1"/>
    <col min="11990" max="11990" width="11.28515625" style="307" customWidth="1"/>
    <col min="11991" max="11991" width="9.140625" style="307" customWidth="1"/>
    <col min="11992" max="11992" width="18.28515625" style="307" customWidth="1"/>
    <col min="11993" max="11993" width="18.7109375" style="307" bestFit="1" customWidth="1"/>
    <col min="11994" max="11994" width="13.85546875" style="307" customWidth="1"/>
    <col min="11995" max="11995" width="33.7109375" style="307" bestFit="1" customWidth="1"/>
    <col min="11996" max="11998" width="12.7109375" style="307" customWidth="1"/>
    <col min="11999" max="12244" width="9.140625" style="307"/>
    <col min="12245" max="12245" width="6.42578125" style="307" customWidth="1"/>
    <col min="12246" max="12246" width="11.28515625" style="307" customWidth="1"/>
    <col min="12247" max="12247" width="9.140625" style="307" customWidth="1"/>
    <col min="12248" max="12248" width="18.28515625" style="307" customWidth="1"/>
    <col min="12249" max="12249" width="18.7109375" style="307" bestFit="1" customWidth="1"/>
    <col min="12250" max="12250" width="13.85546875" style="307" customWidth="1"/>
    <col min="12251" max="12251" width="33.7109375" style="307" bestFit="1" customWidth="1"/>
    <col min="12252" max="12254" width="12.7109375" style="307" customWidth="1"/>
    <col min="12255" max="12500" width="9.140625" style="307"/>
    <col min="12501" max="12501" width="6.42578125" style="307" customWidth="1"/>
    <col min="12502" max="12502" width="11.28515625" style="307" customWidth="1"/>
    <col min="12503" max="12503" width="9.140625" style="307" customWidth="1"/>
    <col min="12504" max="12504" width="18.28515625" style="307" customWidth="1"/>
    <col min="12505" max="12505" width="18.7109375" style="307" bestFit="1" customWidth="1"/>
    <col min="12506" max="12506" width="13.85546875" style="307" customWidth="1"/>
    <col min="12507" max="12507" width="33.7109375" style="307" bestFit="1" customWidth="1"/>
    <col min="12508" max="12510" width="12.7109375" style="307" customWidth="1"/>
    <col min="12511" max="12756" width="9.140625" style="307"/>
    <col min="12757" max="12757" width="6.42578125" style="307" customWidth="1"/>
    <col min="12758" max="12758" width="11.28515625" style="307" customWidth="1"/>
    <col min="12759" max="12759" width="9.140625" style="307" customWidth="1"/>
    <col min="12760" max="12760" width="18.28515625" style="307" customWidth="1"/>
    <col min="12761" max="12761" width="18.7109375" style="307" bestFit="1" customWidth="1"/>
    <col min="12762" max="12762" width="13.85546875" style="307" customWidth="1"/>
    <col min="12763" max="12763" width="33.7109375" style="307" bestFit="1" customWidth="1"/>
    <col min="12764" max="12766" width="12.7109375" style="307" customWidth="1"/>
    <col min="12767" max="13012" width="9.140625" style="307"/>
    <col min="13013" max="13013" width="6.42578125" style="307" customWidth="1"/>
    <col min="13014" max="13014" width="11.28515625" style="307" customWidth="1"/>
    <col min="13015" max="13015" width="9.140625" style="307" customWidth="1"/>
    <col min="13016" max="13016" width="18.28515625" style="307" customWidth="1"/>
    <col min="13017" max="13017" width="18.7109375" style="307" bestFit="1" customWidth="1"/>
    <col min="13018" max="13018" width="13.85546875" style="307" customWidth="1"/>
    <col min="13019" max="13019" width="33.7109375" style="307" bestFit="1" customWidth="1"/>
    <col min="13020" max="13022" width="12.7109375" style="307" customWidth="1"/>
    <col min="13023" max="13268" width="9.140625" style="307"/>
    <col min="13269" max="13269" width="6.42578125" style="307" customWidth="1"/>
    <col min="13270" max="13270" width="11.28515625" style="307" customWidth="1"/>
    <col min="13271" max="13271" width="9.140625" style="307" customWidth="1"/>
    <col min="13272" max="13272" width="18.28515625" style="307" customWidth="1"/>
    <col min="13273" max="13273" width="18.7109375" style="307" bestFit="1" customWidth="1"/>
    <col min="13274" max="13274" width="13.85546875" style="307" customWidth="1"/>
    <col min="13275" max="13275" width="33.7109375" style="307" bestFit="1" customWidth="1"/>
    <col min="13276" max="13278" width="12.7109375" style="307" customWidth="1"/>
    <col min="13279" max="13524" width="9.140625" style="307"/>
    <col min="13525" max="13525" width="6.42578125" style="307" customWidth="1"/>
    <col min="13526" max="13526" width="11.28515625" style="307" customWidth="1"/>
    <col min="13527" max="13527" width="9.140625" style="307" customWidth="1"/>
    <col min="13528" max="13528" width="18.28515625" style="307" customWidth="1"/>
    <col min="13529" max="13529" width="18.7109375" style="307" bestFit="1" customWidth="1"/>
    <col min="13530" max="13530" width="13.85546875" style="307" customWidth="1"/>
    <col min="13531" max="13531" width="33.7109375" style="307" bestFit="1" customWidth="1"/>
    <col min="13532" max="13534" width="12.7109375" style="307" customWidth="1"/>
    <col min="13535" max="13780" width="9.140625" style="307"/>
    <col min="13781" max="13781" width="6.42578125" style="307" customWidth="1"/>
    <col min="13782" max="13782" width="11.28515625" style="307" customWidth="1"/>
    <col min="13783" max="13783" width="9.140625" style="307" customWidth="1"/>
    <col min="13784" max="13784" width="18.28515625" style="307" customWidth="1"/>
    <col min="13785" max="13785" width="18.7109375" style="307" bestFit="1" customWidth="1"/>
    <col min="13786" max="13786" width="13.85546875" style="307" customWidth="1"/>
    <col min="13787" max="13787" width="33.7109375" style="307" bestFit="1" customWidth="1"/>
    <col min="13788" max="13790" width="12.7109375" style="307" customWidth="1"/>
    <col min="13791" max="14036" width="9.140625" style="307"/>
    <col min="14037" max="14037" width="6.42578125" style="307" customWidth="1"/>
    <col min="14038" max="14038" width="11.28515625" style="307" customWidth="1"/>
    <col min="14039" max="14039" width="9.140625" style="307" customWidth="1"/>
    <col min="14040" max="14040" width="18.28515625" style="307" customWidth="1"/>
    <col min="14041" max="14041" width="18.7109375" style="307" bestFit="1" customWidth="1"/>
    <col min="14042" max="14042" width="13.85546875" style="307" customWidth="1"/>
    <col min="14043" max="14043" width="33.7109375" style="307" bestFit="1" customWidth="1"/>
    <col min="14044" max="14046" width="12.7109375" style="307" customWidth="1"/>
    <col min="14047" max="14292" width="9.140625" style="307"/>
    <col min="14293" max="14293" width="6.42578125" style="307" customWidth="1"/>
    <col min="14294" max="14294" width="11.28515625" style="307" customWidth="1"/>
    <col min="14295" max="14295" width="9.140625" style="307" customWidth="1"/>
    <col min="14296" max="14296" width="18.28515625" style="307" customWidth="1"/>
    <col min="14297" max="14297" width="18.7109375" style="307" bestFit="1" customWidth="1"/>
    <col min="14298" max="14298" width="13.85546875" style="307" customWidth="1"/>
    <col min="14299" max="14299" width="33.7109375" style="307" bestFit="1" customWidth="1"/>
    <col min="14300" max="14302" width="12.7109375" style="307" customWidth="1"/>
    <col min="14303" max="14548" width="9.140625" style="307"/>
    <col min="14549" max="14549" width="6.42578125" style="307" customWidth="1"/>
    <col min="14550" max="14550" width="11.28515625" style="307" customWidth="1"/>
    <col min="14551" max="14551" width="9.140625" style="307" customWidth="1"/>
    <col min="14552" max="14552" width="18.28515625" style="307" customWidth="1"/>
    <col min="14553" max="14553" width="18.7109375" style="307" bestFit="1" customWidth="1"/>
    <col min="14554" max="14554" width="13.85546875" style="307" customWidth="1"/>
    <col min="14555" max="14555" width="33.7109375" style="307" bestFit="1" customWidth="1"/>
    <col min="14556" max="14558" width="12.7109375" style="307" customWidth="1"/>
    <col min="14559" max="14804" width="9.140625" style="307"/>
    <col min="14805" max="14805" width="6.42578125" style="307" customWidth="1"/>
    <col min="14806" max="14806" width="11.28515625" style="307" customWidth="1"/>
    <col min="14807" max="14807" width="9.140625" style="307" customWidth="1"/>
    <col min="14808" max="14808" width="18.28515625" style="307" customWidth="1"/>
    <col min="14809" max="14809" width="18.7109375" style="307" bestFit="1" customWidth="1"/>
    <col min="14810" max="14810" width="13.85546875" style="307" customWidth="1"/>
    <col min="14811" max="14811" width="33.7109375" style="307" bestFit="1" customWidth="1"/>
    <col min="14812" max="14814" width="12.7109375" style="307" customWidth="1"/>
    <col min="14815" max="15060" width="9.140625" style="307"/>
    <col min="15061" max="15061" width="6.42578125" style="307" customWidth="1"/>
    <col min="15062" max="15062" width="11.28515625" style="307" customWidth="1"/>
    <col min="15063" max="15063" width="9.140625" style="307" customWidth="1"/>
    <col min="15064" max="15064" width="18.28515625" style="307" customWidth="1"/>
    <col min="15065" max="15065" width="18.7109375" style="307" bestFit="1" customWidth="1"/>
    <col min="15066" max="15066" width="13.85546875" style="307" customWidth="1"/>
    <col min="15067" max="15067" width="33.7109375" style="307" bestFit="1" customWidth="1"/>
    <col min="15068" max="15070" width="12.7109375" style="307" customWidth="1"/>
    <col min="15071" max="15316" width="9.140625" style="307"/>
    <col min="15317" max="15317" width="6.42578125" style="307" customWidth="1"/>
    <col min="15318" max="15318" width="11.28515625" style="307" customWidth="1"/>
    <col min="15319" max="15319" width="9.140625" style="307" customWidth="1"/>
    <col min="15320" max="15320" width="18.28515625" style="307" customWidth="1"/>
    <col min="15321" max="15321" width="18.7109375" style="307" bestFit="1" customWidth="1"/>
    <col min="15322" max="15322" width="13.85546875" style="307" customWidth="1"/>
    <col min="15323" max="15323" width="33.7109375" style="307" bestFit="1" customWidth="1"/>
    <col min="15324" max="15326" width="12.7109375" style="307" customWidth="1"/>
    <col min="15327" max="15572" width="9.140625" style="307"/>
    <col min="15573" max="15573" width="6.42578125" style="307" customWidth="1"/>
    <col min="15574" max="15574" width="11.28515625" style="307" customWidth="1"/>
    <col min="15575" max="15575" width="9.140625" style="307" customWidth="1"/>
    <col min="15576" max="15576" width="18.28515625" style="307" customWidth="1"/>
    <col min="15577" max="15577" width="18.7109375" style="307" bestFit="1" customWidth="1"/>
    <col min="15578" max="15578" width="13.85546875" style="307" customWidth="1"/>
    <col min="15579" max="15579" width="33.7109375" style="307" bestFit="1" customWidth="1"/>
    <col min="15580" max="15582" width="12.7109375" style="307" customWidth="1"/>
    <col min="15583" max="15828" width="9.140625" style="307"/>
    <col min="15829" max="15829" width="6.42578125" style="307" customWidth="1"/>
    <col min="15830" max="15830" width="11.28515625" style="307" customWidth="1"/>
    <col min="15831" max="15831" width="9.140625" style="307" customWidth="1"/>
    <col min="15832" max="15832" width="18.28515625" style="307" customWidth="1"/>
    <col min="15833" max="15833" width="18.7109375" style="307" bestFit="1" customWidth="1"/>
    <col min="15834" max="15834" width="13.85546875" style="307" customWidth="1"/>
    <col min="15835" max="15835" width="33.7109375" style="307" bestFit="1" customWidth="1"/>
    <col min="15836" max="15838" width="12.7109375" style="307" customWidth="1"/>
    <col min="15839" max="16084" width="9.140625" style="307"/>
    <col min="16085" max="16085" width="6.42578125" style="307" customWidth="1"/>
    <col min="16086" max="16086" width="11.28515625" style="307" customWidth="1"/>
    <col min="16087" max="16087" width="9.140625" style="307" customWidth="1"/>
    <col min="16088" max="16088" width="18.28515625" style="307" customWidth="1"/>
    <col min="16089" max="16089" width="18.7109375" style="307" bestFit="1" customWidth="1"/>
    <col min="16090" max="16090" width="13.85546875" style="307" customWidth="1"/>
    <col min="16091" max="16091" width="33.7109375" style="307" bestFit="1" customWidth="1"/>
    <col min="16092" max="16094" width="12.7109375" style="307" customWidth="1"/>
    <col min="16095" max="16384" width="9.140625" style="307"/>
  </cols>
  <sheetData>
    <row r="1" spans="1:10" s="293" customFormat="1">
      <c r="A1" s="357" t="s">
        <v>0</v>
      </c>
      <c r="B1" s="357"/>
      <c r="C1" s="357"/>
      <c r="D1" s="357"/>
      <c r="E1" s="357"/>
      <c r="F1" s="357"/>
      <c r="G1" s="357"/>
      <c r="H1" s="292"/>
      <c r="I1" s="292"/>
      <c r="J1" s="351"/>
    </row>
    <row r="2" spans="1:10" s="293" customFormat="1">
      <c r="A2" s="357"/>
      <c r="B2" s="357"/>
      <c r="C2" s="357"/>
      <c r="D2" s="357"/>
      <c r="E2" s="357"/>
      <c r="F2" s="357"/>
      <c r="G2" s="357"/>
      <c r="H2" s="292"/>
      <c r="I2" s="292"/>
      <c r="J2" s="351"/>
    </row>
    <row r="3" spans="1:10" s="293" customFormat="1" ht="27.75" customHeight="1" thickBot="1">
      <c r="A3" s="294" t="s">
        <v>1622</v>
      </c>
      <c r="B3" s="295"/>
      <c r="C3" s="295"/>
      <c r="D3" s="295"/>
      <c r="E3" s="295"/>
      <c r="F3" s="295"/>
      <c r="G3" s="295"/>
      <c r="H3" s="296" t="s">
        <v>1621</v>
      </c>
      <c r="I3" s="297"/>
      <c r="J3" s="351"/>
    </row>
    <row r="4" spans="1:10" s="302" customFormat="1" ht="42" customHeight="1" thickBot="1">
      <c r="A4" s="298" t="s">
        <v>1</v>
      </c>
      <c r="B4" s="299" t="s">
        <v>2</v>
      </c>
      <c r="C4" s="299" t="s">
        <v>3</v>
      </c>
      <c r="D4" s="299" t="s">
        <v>4</v>
      </c>
      <c r="E4" s="300" t="s">
        <v>5</v>
      </c>
      <c r="F4" s="300" t="s">
        <v>6</v>
      </c>
      <c r="G4" s="335" t="s">
        <v>7</v>
      </c>
      <c r="H4" s="343" t="s">
        <v>97</v>
      </c>
      <c r="I4" s="301" t="s">
        <v>97</v>
      </c>
      <c r="J4" s="352"/>
    </row>
    <row r="5" spans="1:10">
      <c r="A5" s="303">
        <v>1</v>
      </c>
      <c r="B5" s="304" t="s">
        <v>8</v>
      </c>
      <c r="C5" s="304" t="s">
        <v>9</v>
      </c>
      <c r="D5" s="304" t="s">
        <v>10</v>
      </c>
      <c r="E5" s="305">
        <v>1210001</v>
      </c>
      <c r="F5" s="208" t="s">
        <v>11</v>
      </c>
      <c r="G5" s="336" t="s">
        <v>12</v>
      </c>
      <c r="H5" s="344">
        <v>84436.56</v>
      </c>
      <c r="I5" s="306">
        <f>H5*1.03</f>
        <v>86969.656799999997</v>
      </c>
      <c r="J5" s="353">
        <f>I5/H5-1</f>
        <v>3.0000000000000027E-2</v>
      </c>
    </row>
    <row r="6" spans="1:10">
      <c r="A6" s="308">
        <v>2</v>
      </c>
      <c r="B6" s="304" t="s">
        <v>8</v>
      </c>
      <c r="C6" s="304" t="s">
        <v>9</v>
      </c>
      <c r="D6" s="304" t="s">
        <v>10</v>
      </c>
      <c r="E6" s="309">
        <v>1210011</v>
      </c>
      <c r="F6" s="147" t="s">
        <v>11</v>
      </c>
      <c r="G6" s="337" t="s">
        <v>13</v>
      </c>
      <c r="H6" s="345">
        <v>80184.600000000006</v>
      </c>
      <c r="I6" s="306">
        <f t="shared" ref="I6:I26" si="0">H6*1.03</f>
        <v>82590.138000000006</v>
      </c>
      <c r="J6" s="353">
        <f t="shared" ref="J6:J69" si="1">I6/H6-1</f>
        <v>3.0000000000000027E-2</v>
      </c>
    </row>
    <row r="7" spans="1:10">
      <c r="A7" s="308">
        <v>3</v>
      </c>
      <c r="B7" s="304" t="s">
        <v>8</v>
      </c>
      <c r="C7" s="304" t="s">
        <v>9</v>
      </c>
      <c r="D7" s="304" t="s">
        <v>10</v>
      </c>
      <c r="E7" s="309">
        <v>1210023</v>
      </c>
      <c r="F7" s="147" t="s">
        <v>11</v>
      </c>
      <c r="G7" s="337" t="s">
        <v>14</v>
      </c>
      <c r="H7" s="345">
        <v>95371.5</v>
      </c>
      <c r="I7" s="306">
        <f t="shared" si="0"/>
        <v>98232.645000000004</v>
      </c>
      <c r="J7" s="353">
        <f t="shared" si="1"/>
        <v>3.0000000000000027E-2</v>
      </c>
    </row>
    <row r="8" spans="1:10">
      <c r="A8" s="308">
        <v>4</v>
      </c>
      <c r="B8" s="304" t="s">
        <v>8</v>
      </c>
      <c r="C8" s="304" t="s">
        <v>9</v>
      </c>
      <c r="D8" s="304" t="s">
        <v>10</v>
      </c>
      <c r="E8" s="309">
        <v>1210043</v>
      </c>
      <c r="F8" s="147" t="s">
        <v>11</v>
      </c>
      <c r="G8" s="337" t="s">
        <v>15</v>
      </c>
      <c r="H8" s="345">
        <v>85429.8</v>
      </c>
      <c r="I8" s="306">
        <f t="shared" si="0"/>
        <v>87992.694000000003</v>
      </c>
      <c r="J8" s="353">
        <f t="shared" si="1"/>
        <v>3.0000000000000027E-2</v>
      </c>
    </row>
    <row r="9" spans="1:10">
      <c r="A9" s="308">
        <v>5</v>
      </c>
      <c r="B9" s="283" t="s">
        <v>8</v>
      </c>
      <c r="C9" s="283" t="s">
        <v>9</v>
      </c>
      <c r="D9" s="283" t="s">
        <v>10</v>
      </c>
      <c r="E9" s="309">
        <v>1210047</v>
      </c>
      <c r="F9" s="147" t="s">
        <v>11</v>
      </c>
      <c r="G9" s="337" t="s">
        <v>16</v>
      </c>
      <c r="H9" s="345">
        <v>88136.1</v>
      </c>
      <c r="I9" s="306">
        <f t="shared" si="0"/>
        <v>90780.183000000005</v>
      </c>
      <c r="J9" s="353">
        <f t="shared" si="1"/>
        <v>3.0000000000000027E-2</v>
      </c>
    </row>
    <row r="10" spans="1:10">
      <c r="A10" s="308">
        <v>6</v>
      </c>
      <c r="B10" s="283" t="s">
        <v>8</v>
      </c>
      <c r="C10" s="283" t="s">
        <v>9</v>
      </c>
      <c r="D10" s="283" t="s">
        <v>10</v>
      </c>
      <c r="E10" s="309">
        <v>1210002</v>
      </c>
      <c r="F10" s="147" t="s">
        <v>11</v>
      </c>
      <c r="G10" s="337" t="s">
        <v>17</v>
      </c>
      <c r="H10" s="345">
        <v>89498.55</v>
      </c>
      <c r="I10" s="306">
        <f t="shared" si="0"/>
        <v>92183.506500000003</v>
      </c>
      <c r="J10" s="353">
        <f t="shared" si="1"/>
        <v>3.0000000000000027E-2</v>
      </c>
    </row>
    <row r="11" spans="1:10">
      <c r="A11" s="308">
        <v>7</v>
      </c>
      <c r="B11" s="283" t="s">
        <v>8</v>
      </c>
      <c r="C11" s="283" t="s">
        <v>9</v>
      </c>
      <c r="D11" s="283" t="s">
        <v>10</v>
      </c>
      <c r="E11" s="309">
        <v>1210014</v>
      </c>
      <c r="F11" s="147" t="s">
        <v>11</v>
      </c>
      <c r="G11" s="337" t="s">
        <v>18</v>
      </c>
      <c r="H11" s="345">
        <v>90426.225000000006</v>
      </c>
      <c r="I11" s="306">
        <f t="shared" si="0"/>
        <v>93139.011750000005</v>
      </c>
      <c r="J11" s="353">
        <f t="shared" si="1"/>
        <v>3.0000000000000027E-2</v>
      </c>
    </row>
    <row r="12" spans="1:10">
      <c r="A12" s="308">
        <v>8</v>
      </c>
      <c r="B12" s="283" t="s">
        <v>8</v>
      </c>
      <c r="C12" s="283" t="s">
        <v>9</v>
      </c>
      <c r="D12" s="283" t="s">
        <v>10</v>
      </c>
      <c r="E12" s="309">
        <v>1210033</v>
      </c>
      <c r="F12" s="147" t="s">
        <v>11</v>
      </c>
      <c r="G12" s="337" t="s">
        <v>19</v>
      </c>
      <c r="H12" s="345">
        <v>99472.8</v>
      </c>
      <c r="I12" s="306">
        <f t="shared" si="0"/>
        <v>102456.98400000001</v>
      </c>
      <c r="J12" s="353">
        <f t="shared" si="1"/>
        <v>3.0000000000000027E-2</v>
      </c>
    </row>
    <row r="13" spans="1:10">
      <c r="A13" s="308">
        <v>9</v>
      </c>
      <c r="B13" s="283" t="s">
        <v>8</v>
      </c>
      <c r="C13" s="283" t="s">
        <v>9</v>
      </c>
      <c r="D13" s="283" t="s">
        <v>10</v>
      </c>
      <c r="E13" s="309">
        <v>1210044</v>
      </c>
      <c r="F13" s="147" t="s">
        <v>11</v>
      </c>
      <c r="G13" s="337" t="s">
        <v>20</v>
      </c>
      <c r="H13" s="345">
        <v>98049.900000000009</v>
      </c>
      <c r="I13" s="306">
        <f t="shared" si="0"/>
        <v>100991.39700000001</v>
      </c>
      <c r="J13" s="353">
        <f t="shared" si="1"/>
        <v>3.0000000000000027E-2</v>
      </c>
    </row>
    <row r="14" spans="1:10">
      <c r="A14" s="308">
        <v>10</v>
      </c>
      <c r="B14" s="283" t="s">
        <v>8</v>
      </c>
      <c r="C14" s="283" t="s">
        <v>9</v>
      </c>
      <c r="D14" s="283" t="s">
        <v>10</v>
      </c>
      <c r="E14" s="309">
        <v>1210008</v>
      </c>
      <c r="F14" s="147" t="s">
        <v>11</v>
      </c>
      <c r="G14" s="337" t="s">
        <v>21</v>
      </c>
      <c r="H14" s="345">
        <v>100523.70000000001</v>
      </c>
      <c r="I14" s="306">
        <f t="shared" si="0"/>
        <v>103539.41100000002</v>
      </c>
      <c r="J14" s="353">
        <f t="shared" si="1"/>
        <v>3.0000000000000027E-2</v>
      </c>
    </row>
    <row r="15" spans="1:10">
      <c r="A15" s="308">
        <v>11</v>
      </c>
      <c r="B15" s="283" t="s">
        <v>8</v>
      </c>
      <c r="C15" s="283" t="s">
        <v>9</v>
      </c>
      <c r="D15" s="283" t="s">
        <v>10</v>
      </c>
      <c r="E15" s="309">
        <v>1210015</v>
      </c>
      <c r="F15" s="147" t="s">
        <v>11</v>
      </c>
      <c r="G15" s="337" t="s">
        <v>22</v>
      </c>
      <c r="H15" s="345">
        <v>96410.310000000012</v>
      </c>
      <c r="I15" s="306">
        <f t="shared" si="0"/>
        <v>99302.61930000002</v>
      </c>
      <c r="J15" s="353">
        <f t="shared" si="1"/>
        <v>3.0000000000000027E-2</v>
      </c>
    </row>
    <row r="16" spans="1:10" ht="15.75" thickBot="1">
      <c r="A16" s="311">
        <v>12</v>
      </c>
      <c r="B16" s="312" t="s">
        <v>8</v>
      </c>
      <c r="C16" s="312" t="s">
        <v>9</v>
      </c>
      <c r="D16" s="312" t="s">
        <v>10</v>
      </c>
      <c r="E16" s="313">
        <v>1210034</v>
      </c>
      <c r="F16" s="153" t="s">
        <v>11</v>
      </c>
      <c r="G16" s="338" t="s">
        <v>23</v>
      </c>
      <c r="H16" s="348">
        <v>118742.40000000001</v>
      </c>
      <c r="I16" s="314">
        <f t="shared" si="0"/>
        <v>122304.67200000001</v>
      </c>
      <c r="J16" s="353">
        <f t="shared" si="1"/>
        <v>3.0000000000000027E-2</v>
      </c>
    </row>
    <row r="17" spans="1:10">
      <c r="A17" s="316">
        <v>13</v>
      </c>
      <c r="B17" s="317" t="s">
        <v>8</v>
      </c>
      <c r="C17" s="317" t="s">
        <v>9</v>
      </c>
      <c r="D17" s="317" t="s">
        <v>10</v>
      </c>
      <c r="E17" s="318">
        <v>1210003</v>
      </c>
      <c r="F17" s="319" t="s">
        <v>11</v>
      </c>
      <c r="G17" s="339" t="s">
        <v>24</v>
      </c>
      <c r="H17" s="346">
        <v>87131.700000000012</v>
      </c>
      <c r="I17" s="306">
        <f t="shared" si="0"/>
        <v>89745.651000000013</v>
      </c>
      <c r="J17" s="353">
        <f t="shared" si="1"/>
        <v>3.0000000000000027E-2</v>
      </c>
    </row>
    <row r="18" spans="1:10">
      <c r="A18" s="308">
        <v>14</v>
      </c>
      <c r="B18" s="304" t="s">
        <v>8</v>
      </c>
      <c r="C18" s="283" t="s">
        <v>9</v>
      </c>
      <c r="D18" s="304" t="s">
        <v>10</v>
      </c>
      <c r="E18" s="309">
        <v>1210019</v>
      </c>
      <c r="F18" s="147" t="s">
        <v>11</v>
      </c>
      <c r="G18" s="337" t="s">
        <v>25</v>
      </c>
      <c r="H18" s="345">
        <v>89726.400000000009</v>
      </c>
      <c r="I18" s="306">
        <f t="shared" si="0"/>
        <v>92418.19200000001</v>
      </c>
      <c r="J18" s="353">
        <f t="shared" si="1"/>
        <v>3.0000000000000027E-2</v>
      </c>
    </row>
    <row r="19" spans="1:10">
      <c r="A19" s="308">
        <v>15</v>
      </c>
      <c r="B19" s="283" t="s">
        <v>8</v>
      </c>
      <c r="C19" s="283" t="s">
        <v>9</v>
      </c>
      <c r="D19" s="283" t="s">
        <v>10</v>
      </c>
      <c r="E19" s="309">
        <v>1210036</v>
      </c>
      <c r="F19" s="147" t="s">
        <v>11</v>
      </c>
      <c r="G19" s="337" t="s">
        <v>26</v>
      </c>
      <c r="H19" s="345">
        <v>100188.90000000001</v>
      </c>
      <c r="I19" s="306">
        <f t="shared" si="0"/>
        <v>103194.56700000001</v>
      </c>
      <c r="J19" s="353">
        <f t="shared" si="1"/>
        <v>3.0000000000000027E-2</v>
      </c>
    </row>
    <row r="20" spans="1:10">
      <c r="A20" s="308">
        <v>16</v>
      </c>
      <c r="B20" s="283" t="s">
        <v>8</v>
      </c>
      <c r="C20" s="283" t="s">
        <v>9</v>
      </c>
      <c r="D20" s="283" t="s">
        <v>10</v>
      </c>
      <c r="E20" s="309">
        <v>1210005</v>
      </c>
      <c r="F20" s="147" t="s">
        <v>11</v>
      </c>
      <c r="G20" s="337" t="s">
        <v>27</v>
      </c>
      <c r="H20" s="345">
        <v>96087.6</v>
      </c>
      <c r="I20" s="306">
        <f t="shared" si="0"/>
        <v>98970.228000000003</v>
      </c>
      <c r="J20" s="353">
        <f t="shared" si="1"/>
        <v>3.0000000000000027E-2</v>
      </c>
    </row>
    <row r="21" spans="1:10">
      <c r="A21" s="308">
        <v>17</v>
      </c>
      <c r="B21" s="283" t="s">
        <v>8</v>
      </c>
      <c r="C21" s="283" t="s">
        <v>9</v>
      </c>
      <c r="D21" s="283" t="s">
        <v>10</v>
      </c>
      <c r="E21" s="309">
        <v>1210022</v>
      </c>
      <c r="F21" s="147" t="s">
        <v>11</v>
      </c>
      <c r="G21" s="337" t="s">
        <v>28</v>
      </c>
      <c r="H21" s="345">
        <v>91856.1</v>
      </c>
      <c r="I21" s="306">
        <f t="shared" si="0"/>
        <v>94611.78300000001</v>
      </c>
      <c r="J21" s="353">
        <f t="shared" si="1"/>
        <v>3.0000000000000027E-2</v>
      </c>
    </row>
    <row r="22" spans="1:10">
      <c r="A22" s="308">
        <v>18</v>
      </c>
      <c r="B22" s="283" t="s">
        <v>8</v>
      </c>
      <c r="C22" s="283" t="s">
        <v>9</v>
      </c>
      <c r="D22" s="283" t="s">
        <v>10</v>
      </c>
      <c r="E22" s="309">
        <v>1210041</v>
      </c>
      <c r="F22" s="147" t="s">
        <v>11</v>
      </c>
      <c r="G22" s="337" t="s">
        <v>29</v>
      </c>
      <c r="H22" s="345">
        <v>105136.5</v>
      </c>
      <c r="I22" s="306">
        <f t="shared" si="0"/>
        <v>108290.595</v>
      </c>
      <c r="J22" s="353">
        <f t="shared" si="1"/>
        <v>3.0000000000000027E-2</v>
      </c>
    </row>
    <row r="23" spans="1:10">
      <c r="A23" s="308">
        <v>19</v>
      </c>
      <c r="B23" s="304" t="s">
        <v>8</v>
      </c>
      <c r="C23" s="304" t="s">
        <v>9</v>
      </c>
      <c r="D23" s="304" t="s">
        <v>10</v>
      </c>
      <c r="E23" s="305">
        <v>1210010</v>
      </c>
      <c r="F23" s="208" t="s">
        <v>11</v>
      </c>
      <c r="G23" s="336" t="s">
        <v>30</v>
      </c>
      <c r="H23" s="345">
        <v>102448.8</v>
      </c>
      <c r="I23" s="306">
        <f t="shared" si="0"/>
        <v>105522.26400000001</v>
      </c>
      <c r="J23" s="353">
        <f t="shared" si="1"/>
        <v>3.0000000000000027E-2</v>
      </c>
    </row>
    <row r="24" spans="1:10">
      <c r="A24" s="308">
        <v>20</v>
      </c>
      <c r="B24" s="304" t="s">
        <v>8</v>
      </c>
      <c r="C24" s="283" t="s">
        <v>9</v>
      </c>
      <c r="D24" s="304" t="s">
        <v>10</v>
      </c>
      <c r="E24" s="309">
        <v>1210083</v>
      </c>
      <c r="F24" s="147" t="s">
        <v>11</v>
      </c>
      <c r="G24" s="337" t="s">
        <v>31</v>
      </c>
      <c r="H24" s="345">
        <v>99398.400000000009</v>
      </c>
      <c r="I24" s="306">
        <f t="shared" si="0"/>
        <v>102380.35200000001</v>
      </c>
      <c r="J24" s="353">
        <f t="shared" si="1"/>
        <v>3.0000000000000027E-2</v>
      </c>
    </row>
    <row r="25" spans="1:10" ht="15.75" thickBot="1">
      <c r="A25" s="311">
        <v>21</v>
      </c>
      <c r="B25" s="312" t="s">
        <v>8</v>
      </c>
      <c r="C25" s="312" t="s">
        <v>9</v>
      </c>
      <c r="D25" s="312" t="s">
        <v>10</v>
      </c>
      <c r="E25" s="313">
        <v>1210042</v>
      </c>
      <c r="F25" s="153" t="s">
        <v>11</v>
      </c>
      <c r="G25" s="338" t="s">
        <v>32</v>
      </c>
      <c r="H25" s="348">
        <v>117049.79999999999</v>
      </c>
      <c r="I25" s="314">
        <f t="shared" si="0"/>
        <v>120561.29399999999</v>
      </c>
      <c r="J25" s="353">
        <f t="shared" si="1"/>
        <v>3.0000000000000027E-2</v>
      </c>
    </row>
    <row r="26" spans="1:10">
      <c r="A26" s="316">
        <v>22</v>
      </c>
      <c r="B26" s="317" t="s">
        <v>8</v>
      </c>
      <c r="C26" s="317" t="s">
        <v>9</v>
      </c>
      <c r="D26" s="317" t="s">
        <v>10</v>
      </c>
      <c r="E26" s="318">
        <v>1210006</v>
      </c>
      <c r="F26" s="319" t="s">
        <v>11</v>
      </c>
      <c r="G26" s="339" t="s">
        <v>33</v>
      </c>
      <c r="H26" s="346">
        <v>119618.46</v>
      </c>
      <c r="I26" s="306">
        <f t="shared" si="0"/>
        <v>123207.01380000002</v>
      </c>
      <c r="J26" s="353">
        <f t="shared" si="1"/>
        <v>3.0000000000000027E-2</v>
      </c>
    </row>
    <row r="27" spans="1:10">
      <c r="A27" s="308">
        <v>23</v>
      </c>
      <c r="B27" s="304" t="s">
        <v>8</v>
      </c>
      <c r="C27" s="283" t="s">
        <v>9</v>
      </c>
      <c r="D27" s="304" t="s">
        <v>10</v>
      </c>
      <c r="E27" s="309">
        <v>1210017</v>
      </c>
      <c r="F27" s="147" t="s">
        <v>11</v>
      </c>
      <c r="G27" s="337" t="s">
        <v>34</v>
      </c>
      <c r="H27" s="345">
        <v>112911.3</v>
      </c>
      <c r="I27" s="310">
        <f t="shared" ref="I27:I69" si="2">H27*1.05</f>
        <v>118556.86500000001</v>
      </c>
      <c r="J27" s="353">
        <f t="shared" si="1"/>
        <v>5.0000000000000044E-2</v>
      </c>
    </row>
    <row r="28" spans="1:10">
      <c r="A28" s="308">
        <v>24</v>
      </c>
      <c r="B28" s="304" t="s">
        <v>8</v>
      </c>
      <c r="C28" s="283" t="s">
        <v>9</v>
      </c>
      <c r="D28" s="304" t="s">
        <v>10</v>
      </c>
      <c r="E28" s="309">
        <v>1210004</v>
      </c>
      <c r="F28" s="147" t="s">
        <v>11</v>
      </c>
      <c r="G28" s="337" t="s">
        <v>35</v>
      </c>
      <c r="H28" s="345">
        <v>114836.40000000001</v>
      </c>
      <c r="I28" s="310">
        <f t="shared" si="2"/>
        <v>120578.22000000002</v>
      </c>
      <c r="J28" s="353">
        <f t="shared" si="1"/>
        <v>5.0000000000000044E-2</v>
      </c>
    </row>
    <row r="29" spans="1:10">
      <c r="A29" s="308">
        <v>25</v>
      </c>
      <c r="B29" s="304" t="s">
        <v>8</v>
      </c>
      <c r="C29" s="283" t="s">
        <v>9</v>
      </c>
      <c r="D29" s="304" t="s">
        <v>10</v>
      </c>
      <c r="E29" s="309">
        <v>1210031</v>
      </c>
      <c r="F29" s="147" t="s">
        <v>11</v>
      </c>
      <c r="G29" s="337" t="s">
        <v>36</v>
      </c>
      <c r="H29" s="345">
        <v>139183.80000000002</v>
      </c>
      <c r="I29" s="306">
        <f t="shared" ref="I29:I30" si="3">H29*1.03</f>
        <v>143359.31400000001</v>
      </c>
      <c r="J29" s="353">
        <f t="shared" si="1"/>
        <v>3.0000000000000027E-2</v>
      </c>
    </row>
    <row r="30" spans="1:10">
      <c r="A30" s="308">
        <v>26</v>
      </c>
      <c r="B30" s="283" t="s">
        <v>8</v>
      </c>
      <c r="C30" s="283" t="s">
        <v>9</v>
      </c>
      <c r="D30" s="283" t="s">
        <v>10</v>
      </c>
      <c r="E30" s="309">
        <v>1210037</v>
      </c>
      <c r="F30" s="147" t="s">
        <v>11</v>
      </c>
      <c r="G30" s="337" t="s">
        <v>37</v>
      </c>
      <c r="H30" s="345">
        <v>133222.5</v>
      </c>
      <c r="I30" s="306">
        <f t="shared" si="3"/>
        <v>137219.17500000002</v>
      </c>
      <c r="J30" s="353">
        <f t="shared" si="1"/>
        <v>3.0000000000000027E-2</v>
      </c>
    </row>
    <row r="31" spans="1:10">
      <c r="A31" s="308">
        <v>27</v>
      </c>
      <c r="B31" s="283" t="s">
        <v>8</v>
      </c>
      <c r="C31" s="283" t="s">
        <v>9</v>
      </c>
      <c r="D31" s="283" t="s">
        <v>10</v>
      </c>
      <c r="E31" s="309">
        <v>1210009</v>
      </c>
      <c r="F31" s="147" t="s">
        <v>11</v>
      </c>
      <c r="G31" s="337" t="s">
        <v>38</v>
      </c>
      <c r="H31" s="345">
        <v>127647.15000000001</v>
      </c>
      <c r="I31" s="310">
        <f t="shared" si="2"/>
        <v>134029.50750000001</v>
      </c>
      <c r="J31" s="353">
        <f t="shared" si="1"/>
        <v>5.0000000000000044E-2</v>
      </c>
    </row>
    <row r="32" spans="1:10">
      <c r="A32" s="308">
        <v>28</v>
      </c>
      <c r="B32" s="283" t="s">
        <v>8</v>
      </c>
      <c r="C32" s="283" t="s">
        <v>9</v>
      </c>
      <c r="D32" s="283" t="s">
        <v>10</v>
      </c>
      <c r="E32" s="309">
        <v>1210016</v>
      </c>
      <c r="F32" s="147" t="s">
        <v>11</v>
      </c>
      <c r="G32" s="337" t="s">
        <v>39</v>
      </c>
      <c r="H32" s="345">
        <v>120779.1</v>
      </c>
      <c r="I32" s="306">
        <f t="shared" ref="I32:I47" si="4">H32*1.03</f>
        <v>124402.47300000001</v>
      </c>
      <c r="J32" s="353">
        <f t="shared" si="1"/>
        <v>3.0000000000000027E-2</v>
      </c>
    </row>
    <row r="33" spans="1:10">
      <c r="A33" s="308">
        <v>29</v>
      </c>
      <c r="B33" s="283" t="s">
        <v>8</v>
      </c>
      <c r="C33" s="283" t="s">
        <v>9</v>
      </c>
      <c r="D33" s="283" t="s">
        <v>10</v>
      </c>
      <c r="E33" s="309">
        <v>1210012</v>
      </c>
      <c r="F33" s="147" t="s">
        <v>11</v>
      </c>
      <c r="G33" s="337" t="s">
        <v>40</v>
      </c>
      <c r="H33" s="345">
        <v>123122.70000000001</v>
      </c>
      <c r="I33" s="306">
        <f t="shared" si="4"/>
        <v>126816.38100000001</v>
      </c>
      <c r="J33" s="353">
        <f t="shared" si="1"/>
        <v>3.0000000000000027E-2</v>
      </c>
    </row>
    <row r="34" spans="1:10">
      <c r="A34" s="308">
        <v>30</v>
      </c>
      <c r="B34" s="283" t="s">
        <v>8</v>
      </c>
      <c r="C34" s="283" t="s">
        <v>9</v>
      </c>
      <c r="D34" s="283" t="s">
        <v>10</v>
      </c>
      <c r="E34" s="309">
        <v>1210038</v>
      </c>
      <c r="F34" s="147" t="s">
        <v>11</v>
      </c>
      <c r="G34" s="337" t="s">
        <v>41</v>
      </c>
      <c r="H34" s="345">
        <v>137268</v>
      </c>
      <c r="I34" s="306">
        <f t="shared" si="4"/>
        <v>141386.04</v>
      </c>
      <c r="J34" s="353">
        <f t="shared" si="1"/>
        <v>3.0000000000000027E-2</v>
      </c>
    </row>
    <row r="35" spans="1:10">
      <c r="A35" s="308">
        <v>31</v>
      </c>
      <c r="B35" s="283" t="s">
        <v>8</v>
      </c>
      <c r="C35" s="283" t="s">
        <v>9</v>
      </c>
      <c r="D35" s="283" t="s">
        <v>10</v>
      </c>
      <c r="E35" s="309">
        <v>1210032</v>
      </c>
      <c r="F35" s="147" t="s">
        <v>11</v>
      </c>
      <c r="G35" s="337" t="s">
        <v>42</v>
      </c>
      <c r="H35" s="345">
        <v>152682.75</v>
      </c>
      <c r="I35" s="306">
        <f t="shared" si="4"/>
        <v>157263.23250000001</v>
      </c>
      <c r="J35" s="353">
        <f t="shared" si="1"/>
        <v>3.0000000000000027E-2</v>
      </c>
    </row>
    <row r="36" spans="1:10">
      <c r="A36" s="308">
        <v>32</v>
      </c>
      <c r="B36" s="283" t="s">
        <v>8</v>
      </c>
      <c r="C36" s="283" t="s">
        <v>9</v>
      </c>
      <c r="D36" s="283" t="s">
        <v>10</v>
      </c>
      <c r="E36" s="309">
        <v>1210081</v>
      </c>
      <c r="F36" s="147" t="s">
        <v>11</v>
      </c>
      <c r="G36" s="337" t="s">
        <v>43</v>
      </c>
      <c r="H36" s="345">
        <v>141983.1</v>
      </c>
      <c r="I36" s="306">
        <f t="shared" si="4"/>
        <v>146242.59300000002</v>
      </c>
      <c r="J36" s="353">
        <f t="shared" si="1"/>
        <v>3.0000000000000027E-2</v>
      </c>
    </row>
    <row r="37" spans="1:10">
      <c r="A37" s="308">
        <v>33</v>
      </c>
      <c r="B37" s="304" t="s">
        <v>8</v>
      </c>
      <c r="C37" s="304" t="s">
        <v>9</v>
      </c>
      <c r="D37" s="304" t="s">
        <v>10</v>
      </c>
      <c r="E37" s="305">
        <v>1210007</v>
      </c>
      <c r="F37" s="208" t="s">
        <v>11</v>
      </c>
      <c r="G37" s="336" t="s">
        <v>44</v>
      </c>
      <c r="H37" s="345">
        <v>147479.4</v>
      </c>
      <c r="I37" s="306">
        <f t="shared" si="4"/>
        <v>151903.78200000001</v>
      </c>
      <c r="J37" s="353">
        <f t="shared" si="1"/>
        <v>3.0000000000000027E-2</v>
      </c>
    </row>
    <row r="38" spans="1:10">
      <c r="A38" s="308">
        <v>34</v>
      </c>
      <c r="B38" s="304" t="s">
        <v>8</v>
      </c>
      <c r="C38" s="283" t="s">
        <v>9</v>
      </c>
      <c r="D38" s="304" t="s">
        <v>10</v>
      </c>
      <c r="E38" s="309">
        <v>1210046</v>
      </c>
      <c r="F38" s="147" t="s">
        <v>11</v>
      </c>
      <c r="G38" s="337" t="s">
        <v>45</v>
      </c>
      <c r="H38" s="345">
        <v>134366.39999999999</v>
      </c>
      <c r="I38" s="306">
        <f t="shared" si="4"/>
        <v>138397.39199999999</v>
      </c>
      <c r="J38" s="353">
        <f t="shared" si="1"/>
        <v>3.0000000000000027E-2</v>
      </c>
    </row>
    <row r="39" spans="1:10" ht="15.75" thickBot="1">
      <c r="A39" s="311">
        <v>35</v>
      </c>
      <c r="B39" s="312" t="s">
        <v>8</v>
      </c>
      <c r="C39" s="312" t="s">
        <v>9</v>
      </c>
      <c r="D39" s="312" t="s">
        <v>10</v>
      </c>
      <c r="E39" s="313">
        <v>1210035</v>
      </c>
      <c r="F39" s="153" t="s">
        <v>11</v>
      </c>
      <c r="G39" s="338" t="s">
        <v>46</v>
      </c>
      <c r="H39" s="348">
        <v>152138.70000000001</v>
      </c>
      <c r="I39" s="314">
        <f t="shared" si="4"/>
        <v>156702.861</v>
      </c>
      <c r="J39" s="353">
        <f t="shared" si="1"/>
        <v>3.0000000000000027E-2</v>
      </c>
    </row>
    <row r="40" spans="1:10">
      <c r="A40" s="316">
        <v>36</v>
      </c>
      <c r="B40" s="317" t="s">
        <v>8</v>
      </c>
      <c r="C40" s="317" t="s">
        <v>9</v>
      </c>
      <c r="D40" s="317" t="s">
        <v>10</v>
      </c>
      <c r="E40" s="318">
        <v>1210013</v>
      </c>
      <c r="F40" s="319" t="s">
        <v>11</v>
      </c>
      <c r="G40" s="339" t="s">
        <v>47</v>
      </c>
      <c r="H40" s="346">
        <v>123778.35</v>
      </c>
      <c r="I40" s="306">
        <f t="shared" si="4"/>
        <v>127491.70050000001</v>
      </c>
      <c r="J40" s="353">
        <f t="shared" si="1"/>
        <v>3.0000000000000027E-2</v>
      </c>
    </row>
    <row r="41" spans="1:10">
      <c r="A41" s="308">
        <v>37</v>
      </c>
      <c r="B41" s="304" t="s">
        <v>8</v>
      </c>
      <c r="C41" s="283" t="s">
        <v>9</v>
      </c>
      <c r="D41" s="304" t="s">
        <v>10</v>
      </c>
      <c r="E41" s="309">
        <v>1210018</v>
      </c>
      <c r="F41" s="147" t="s">
        <v>11</v>
      </c>
      <c r="G41" s="337" t="s">
        <v>48</v>
      </c>
      <c r="H41" s="345">
        <v>119607.3</v>
      </c>
      <c r="I41" s="306">
        <f t="shared" si="4"/>
        <v>123195.519</v>
      </c>
      <c r="J41" s="353">
        <f t="shared" si="1"/>
        <v>3.0000000000000027E-2</v>
      </c>
    </row>
    <row r="42" spans="1:10">
      <c r="A42" s="308">
        <v>38</v>
      </c>
      <c r="B42" s="304" t="s">
        <v>8</v>
      </c>
      <c r="C42" s="283" t="s">
        <v>9</v>
      </c>
      <c r="D42" s="304" t="s">
        <v>10</v>
      </c>
      <c r="E42" s="309">
        <v>1210020</v>
      </c>
      <c r="F42" s="147" t="s">
        <v>11</v>
      </c>
      <c r="G42" s="337" t="s">
        <v>49</v>
      </c>
      <c r="H42" s="345">
        <v>121616.1</v>
      </c>
      <c r="I42" s="306">
        <f t="shared" si="4"/>
        <v>125264.58300000001</v>
      </c>
      <c r="J42" s="353">
        <f t="shared" si="1"/>
        <v>3.0000000000000027E-2</v>
      </c>
    </row>
    <row r="43" spans="1:10">
      <c r="A43" s="308">
        <v>39</v>
      </c>
      <c r="B43" s="283" t="s">
        <v>8</v>
      </c>
      <c r="C43" s="283" t="s">
        <v>9</v>
      </c>
      <c r="D43" s="283" t="s">
        <v>10</v>
      </c>
      <c r="E43" s="309">
        <v>1210040</v>
      </c>
      <c r="F43" s="147" t="s">
        <v>11</v>
      </c>
      <c r="G43" s="337" t="s">
        <v>50</v>
      </c>
      <c r="H43" s="345">
        <v>146214.6</v>
      </c>
      <c r="I43" s="306">
        <f t="shared" si="4"/>
        <v>150601.038</v>
      </c>
      <c r="J43" s="353">
        <f t="shared" si="1"/>
        <v>3.0000000000000027E-2</v>
      </c>
    </row>
    <row r="44" spans="1:10">
      <c r="A44" s="308">
        <v>40</v>
      </c>
      <c r="B44" s="283" t="s">
        <v>8</v>
      </c>
      <c r="C44" s="283" t="s">
        <v>9</v>
      </c>
      <c r="D44" s="283" t="s">
        <v>10</v>
      </c>
      <c r="E44" s="309">
        <v>1210039</v>
      </c>
      <c r="F44" s="147" t="s">
        <v>11</v>
      </c>
      <c r="G44" s="337" t="s">
        <v>51</v>
      </c>
      <c r="H44" s="345">
        <v>138142.20000000001</v>
      </c>
      <c r="I44" s="306">
        <f t="shared" si="4"/>
        <v>142286.46600000001</v>
      </c>
      <c r="J44" s="353">
        <f t="shared" si="1"/>
        <v>3.0000000000000027E-2</v>
      </c>
    </row>
    <row r="45" spans="1:10">
      <c r="A45" s="308">
        <v>41</v>
      </c>
      <c r="B45" s="283" t="s">
        <v>8</v>
      </c>
      <c r="C45" s="283" t="s">
        <v>9</v>
      </c>
      <c r="D45" s="283" t="s">
        <v>10</v>
      </c>
      <c r="E45" s="309">
        <v>1210055</v>
      </c>
      <c r="F45" s="147" t="s">
        <v>11</v>
      </c>
      <c r="G45" s="337" t="s">
        <v>52</v>
      </c>
      <c r="H45" s="345">
        <v>132664.5</v>
      </c>
      <c r="I45" s="306">
        <f t="shared" si="4"/>
        <v>136644.435</v>
      </c>
      <c r="J45" s="353">
        <f t="shared" si="1"/>
        <v>3.0000000000000027E-2</v>
      </c>
    </row>
    <row r="46" spans="1:10">
      <c r="A46" s="308">
        <v>42</v>
      </c>
      <c r="B46" s="304" t="s">
        <v>8</v>
      </c>
      <c r="C46" s="304" t="s">
        <v>9</v>
      </c>
      <c r="D46" s="304" t="s">
        <v>10</v>
      </c>
      <c r="E46" s="305">
        <v>1210021</v>
      </c>
      <c r="F46" s="208" t="s">
        <v>11</v>
      </c>
      <c r="G46" s="336" t="s">
        <v>53</v>
      </c>
      <c r="H46" s="345">
        <v>140699.70000000001</v>
      </c>
      <c r="I46" s="306">
        <f t="shared" si="4"/>
        <v>144920.69100000002</v>
      </c>
      <c r="J46" s="353">
        <f t="shared" si="1"/>
        <v>3.0000000000000027E-2</v>
      </c>
    </row>
    <row r="47" spans="1:10" ht="15.75" thickBot="1">
      <c r="A47" s="311">
        <v>43</v>
      </c>
      <c r="B47" s="312" t="s">
        <v>8</v>
      </c>
      <c r="C47" s="312" t="s">
        <v>9</v>
      </c>
      <c r="D47" s="312" t="s">
        <v>10</v>
      </c>
      <c r="E47" s="313">
        <v>1210045</v>
      </c>
      <c r="F47" s="153" t="s">
        <v>11</v>
      </c>
      <c r="G47" s="338" t="s">
        <v>54</v>
      </c>
      <c r="H47" s="315">
        <v>165288.9</v>
      </c>
      <c r="I47" s="306">
        <f t="shared" si="4"/>
        <v>170247.56700000001</v>
      </c>
      <c r="J47" s="353">
        <f t="shared" si="1"/>
        <v>3.0000000000000027E-2</v>
      </c>
    </row>
    <row r="48" spans="1:10">
      <c r="A48" s="316">
        <v>44</v>
      </c>
      <c r="B48" s="317" t="s">
        <v>8</v>
      </c>
      <c r="C48" s="317" t="s">
        <v>55</v>
      </c>
      <c r="D48" s="317" t="s">
        <v>10</v>
      </c>
      <c r="E48" s="318">
        <v>1210100</v>
      </c>
      <c r="F48" s="319" t="s">
        <v>11</v>
      </c>
      <c r="G48" s="339" t="s">
        <v>56</v>
      </c>
      <c r="H48" s="346">
        <v>79989.3</v>
      </c>
      <c r="I48" s="320">
        <f t="shared" si="2"/>
        <v>83988.764999999999</v>
      </c>
      <c r="J48" s="353">
        <f t="shared" si="1"/>
        <v>5.0000000000000044E-2</v>
      </c>
    </row>
    <row r="49" spans="1:10">
      <c r="A49" s="308">
        <v>45</v>
      </c>
      <c r="B49" s="304" t="s">
        <v>8</v>
      </c>
      <c r="C49" s="283" t="s">
        <v>55</v>
      </c>
      <c r="D49" s="304" t="s">
        <v>10</v>
      </c>
      <c r="E49" s="309">
        <v>1210101</v>
      </c>
      <c r="F49" s="147" t="s">
        <v>11</v>
      </c>
      <c r="G49" s="337" t="s">
        <v>57</v>
      </c>
      <c r="H49" s="345">
        <v>105350.40000000001</v>
      </c>
      <c r="I49" s="306">
        <f t="shared" ref="I49:I64" si="5">H49*1.03</f>
        <v>108510.91200000001</v>
      </c>
      <c r="J49" s="353">
        <f t="shared" si="1"/>
        <v>3.0000000000000027E-2</v>
      </c>
    </row>
    <row r="50" spans="1:10">
      <c r="A50" s="308">
        <v>46</v>
      </c>
      <c r="B50" s="304" t="s">
        <v>8</v>
      </c>
      <c r="C50" s="283" t="s">
        <v>55</v>
      </c>
      <c r="D50" s="304" t="s">
        <v>10</v>
      </c>
      <c r="E50" s="284" t="s">
        <v>58</v>
      </c>
      <c r="F50" s="147" t="s">
        <v>11</v>
      </c>
      <c r="G50" s="337" t="s">
        <v>59</v>
      </c>
      <c r="H50" s="345">
        <v>77422.5</v>
      </c>
      <c r="I50" s="306">
        <f t="shared" si="5"/>
        <v>79745.175000000003</v>
      </c>
      <c r="J50" s="353">
        <f t="shared" si="1"/>
        <v>3.0000000000000027E-2</v>
      </c>
    </row>
    <row r="51" spans="1:10">
      <c r="A51" s="308">
        <v>47</v>
      </c>
      <c r="B51" s="304" t="s">
        <v>8</v>
      </c>
      <c r="C51" s="283" t="s">
        <v>55</v>
      </c>
      <c r="D51" s="304" t="s">
        <v>10</v>
      </c>
      <c r="E51" s="309">
        <v>1210136</v>
      </c>
      <c r="F51" s="147" t="s">
        <v>11</v>
      </c>
      <c r="G51" s="337" t="s">
        <v>60</v>
      </c>
      <c r="H51" s="345">
        <v>80100.900000000009</v>
      </c>
      <c r="I51" s="306">
        <f t="shared" si="5"/>
        <v>82503.927000000011</v>
      </c>
      <c r="J51" s="353">
        <f t="shared" si="1"/>
        <v>3.0000000000000027E-2</v>
      </c>
    </row>
    <row r="52" spans="1:10">
      <c r="A52" s="308">
        <v>48</v>
      </c>
      <c r="B52" s="304" t="s">
        <v>8</v>
      </c>
      <c r="C52" s="283" t="s">
        <v>55</v>
      </c>
      <c r="D52" s="304" t="s">
        <v>10</v>
      </c>
      <c r="E52" s="309">
        <v>1210102</v>
      </c>
      <c r="F52" s="147" t="s">
        <v>11</v>
      </c>
      <c r="G52" s="337" t="s">
        <v>61</v>
      </c>
      <c r="H52" s="345">
        <v>85708.800000000003</v>
      </c>
      <c r="I52" s="306">
        <f t="shared" si="5"/>
        <v>88280.063999999998</v>
      </c>
      <c r="J52" s="353">
        <f t="shared" si="1"/>
        <v>3.0000000000000027E-2</v>
      </c>
    </row>
    <row r="53" spans="1:10">
      <c r="A53" s="308">
        <v>49</v>
      </c>
      <c r="B53" s="304" t="s">
        <v>8</v>
      </c>
      <c r="C53" s="283" t="s">
        <v>55</v>
      </c>
      <c r="D53" s="304" t="s">
        <v>10</v>
      </c>
      <c r="E53" s="309">
        <v>1210103</v>
      </c>
      <c r="F53" s="147" t="s">
        <v>11</v>
      </c>
      <c r="G53" s="337" t="s">
        <v>62</v>
      </c>
      <c r="H53" s="345">
        <v>106561.26000000001</v>
      </c>
      <c r="I53" s="306">
        <f t="shared" si="5"/>
        <v>109758.09780000002</v>
      </c>
      <c r="J53" s="353">
        <f t="shared" si="1"/>
        <v>3.0000000000000027E-2</v>
      </c>
    </row>
    <row r="54" spans="1:10">
      <c r="A54" s="308">
        <v>50</v>
      </c>
      <c r="B54" s="304" t="s">
        <v>8</v>
      </c>
      <c r="C54" s="283" t="s">
        <v>55</v>
      </c>
      <c r="D54" s="304" t="s">
        <v>10</v>
      </c>
      <c r="E54" s="284" t="s">
        <v>63</v>
      </c>
      <c r="F54" s="147" t="s">
        <v>11</v>
      </c>
      <c r="G54" s="337" t="s">
        <v>64</v>
      </c>
      <c r="H54" s="345">
        <v>86378.400000000009</v>
      </c>
      <c r="I54" s="306">
        <f t="shared" si="5"/>
        <v>88969.752000000008</v>
      </c>
      <c r="J54" s="353">
        <f t="shared" si="1"/>
        <v>3.0000000000000027E-2</v>
      </c>
    </row>
    <row r="55" spans="1:10">
      <c r="A55" s="308">
        <v>51</v>
      </c>
      <c r="B55" s="304" t="s">
        <v>8</v>
      </c>
      <c r="C55" s="283" t="s">
        <v>55</v>
      </c>
      <c r="D55" s="304" t="s">
        <v>10</v>
      </c>
      <c r="E55" s="309">
        <v>1210098</v>
      </c>
      <c r="F55" s="147" t="s">
        <v>11</v>
      </c>
      <c r="G55" s="337" t="s">
        <v>65</v>
      </c>
      <c r="H55" s="345">
        <v>96757.200000000012</v>
      </c>
      <c r="I55" s="306">
        <f t="shared" si="5"/>
        <v>99659.916000000012</v>
      </c>
      <c r="J55" s="353">
        <f t="shared" si="1"/>
        <v>3.0000000000000027E-2</v>
      </c>
    </row>
    <row r="56" spans="1:10">
      <c r="A56" s="308">
        <v>52</v>
      </c>
      <c r="B56" s="304" t="s">
        <v>8</v>
      </c>
      <c r="C56" s="283" t="s">
        <v>55</v>
      </c>
      <c r="D56" s="304" t="s">
        <v>10</v>
      </c>
      <c r="E56" s="309">
        <v>1210099</v>
      </c>
      <c r="F56" s="147" t="s">
        <v>11</v>
      </c>
      <c r="G56" s="337" t="s">
        <v>66</v>
      </c>
      <c r="H56" s="345">
        <v>114799.20000000001</v>
      </c>
      <c r="I56" s="306">
        <f t="shared" si="5"/>
        <v>118243.17600000002</v>
      </c>
      <c r="J56" s="353">
        <f t="shared" si="1"/>
        <v>3.0000000000000027E-2</v>
      </c>
    </row>
    <row r="57" spans="1:10" ht="15.75" thickBot="1">
      <c r="A57" s="311">
        <v>53</v>
      </c>
      <c r="B57" s="312" t="s">
        <v>8</v>
      </c>
      <c r="C57" s="312" t="s">
        <v>55</v>
      </c>
      <c r="D57" s="312" t="s">
        <v>10</v>
      </c>
      <c r="E57" s="321" t="s">
        <v>67</v>
      </c>
      <c r="F57" s="153" t="s">
        <v>11</v>
      </c>
      <c r="G57" s="338" t="s">
        <v>68</v>
      </c>
      <c r="H57" s="348">
        <v>99937.8</v>
      </c>
      <c r="I57" s="314">
        <f t="shared" si="5"/>
        <v>102935.93400000001</v>
      </c>
      <c r="J57" s="353">
        <f t="shared" si="1"/>
        <v>3.0000000000000027E-2</v>
      </c>
    </row>
    <row r="58" spans="1:10">
      <c r="A58" s="316">
        <v>54</v>
      </c>
      <c r="B58" s="317" t="s">
        <v>8</v>
      </c>
      <c r="C58" s="317" t="s">
        <v>55</v>
      </c>
      <c r="D58" s="317" t="s">
        <v>10</v>
      </c>
      <c r="E58" s="318">
        <v>1210058</v>
      </c>
      <c r="F58" s="319" t="s">
        <v>11</v>
      </c>
      <c r="G58" s="339" t="s">
        <v>69</v>
      </c>
      <c r="H58" s="346">
        <v>81356.400000000009</v>
      </c>
      <c r="I58" s="306">
        <f t="shared" si="5"/>
        <v>83797.092000000004</v>
      </c>
      <c r="J58" s="353">
        <f t="shared" si="1"/>
        <v>3.0000000000000027E-2</v>
      </c>
    </row>
    <row r="59" spans="1:10">
      <c r="A59" s="308">
        <v>55</v>
      </c>
      <c r="B59" s="304" t="s">
        <v>8</v>
      </c>
      <c r="C59" s="283" t="s">
        <v>55</v>
      </c>
      <c r="D59" s="304" t="s">
        <v>10</v>
      </c>
      <c r="E59" s="284" t="s">
        <v>70</v>
      </c>
      <c r="F59" s="147" t="s">
        <v>11</v>
      </c>
      <c r="G59" s="337" t="s">
        <v>71</v>
      </c>
      <c r="H59" s="345">
        <v>84955.5</v>
      </c>
      <c r="I59" s="306">
        <f t="shared" si="5"/>
        <v>87504.165000000008</v>
      </c>
      <c r="J59" s="353">
        <f t="shared" si="1"/>
        <v>3.0000000000000027E-2</v>
      </c>
    </row>
    <row r="60" spans="1:10">
      <c r="A60" s="308">
        <v>56</v>
      </c>
      <c r="B60" s="304" t="s">
        <v>8</v>
      </c>
      <c r="C60" s="283" t="s">
        <v>55</v>
      </c>
      <c r="D60" s="304" t="s">
        <v>10</v>
      </c>
      <c r="E60" s="309">
        <v>1210059</v>
      </c>
      <c r="F60" s="147" t="s">
        <v>11</v>
      </c>
      <c r="G60" s="337" t="s">
        <v>72</v>
      </c>
      <c r="H60" s="345">
        <v>91316.700000000012</v>
      </c>
      <c r="I60" s="306">
        <f t="shared" si="5"/>
        <v>94056.201000000015</v>
      </c>
      <c r="J60" s="353">
        <f t="shared" si="1"/>
        <v>3.0000000000000027E-2</v>
      </c>
    </row>
    <row r="61" spans="1:10">
      <c r="A61" s="308">
        <v>57</v>
      </c>
      <c r="B61" s="304" t="s">
        <v>8</v>
      </c>
      <c r="C61" s="283" t="s">
        <v>55</v>
      </c>
      <c r="D61" s="304" t="s">
        <v>10</v>
      </c>
      <c r="E61" s="284" t="s">
        <v>73</v>
      </c>
      <c r="F61" s="147" t="s">
        <v>11</v>
      </c>
      <c r="G61" s="337" t="s">
        <v>74</v>
      </c>
      <c r="H61" s="345">
        <v>98096.400000000009</v>
      </c>
      <c r="I61" s="306">
        <f t="shared" si="5"/>
        <v>101039.29200000002</v>
      </c>
      <c r="J61" s="353">
        <f t="shared" si="1"/>
        <v>3.0000000000000027E-2</v>
      </c>
    </row>
    <row r="62" spans="1:10" ht="15.75" thickBot="1">
      <c r="A62" s="311">
        <v>58</v>
      </c>
      <c r="B62" s="312" t="s">
        <v>8</v>
      </c>
      <c r="C62" s="312" t="s">
        <v>55</v>
      </c>
      <c r="D62" s="312" t="s">
        <v>10</v>
      </c>
      <c r="E62" s="313">
        <v>1210056</v>
      </c>
      <c r="F62" s="153" t="s">
        <v>11</v>
      </c>
      <c r="G62" s="338" t="s">
        <v>75</v>
      </c>
      <c r="H62" s="348">
        <v>90814.5</v>
      </c>
      <c r="I62" s="314">
        <f t="shared" si="5"/>
        <v>93538.934999999998</v>
      </c>
      <c r="J62" s="353">
        <f t="shared" si="1"/>
        <v>3.0000000000000027E-2</v>
      </c>
    </row>
    <row r="63" spans="1:10">
      <c r="A63" s="316">
        <v>59</v>
      </c>
      <c r="B63" s="317" t="s">
        <v>8</v>
      </c>
      <c r="C63" s="317" t="s">
        <v>55</v>
      </c>
      <c r="D63" s="317" t="s">
        <v>10</v>
      </c>
      <c r="E63" s="318">
        <v>1210095</v>
      </c>
      <c r="F63" s="319" t="s">
        <v>11</v>
      </c>
      <c r="G63" s="339" t="s">
        <v>76</v>
      </c>
      <c r="H63" s="346">
        <v>110350.08</v>
      </c>
      <c r="I63" s="306">
        <f t="shared" si="5"/>
        <v>113660.5824</v>
      </c>
      <c r="J63" s="353">
        <f t="shared" si="1"/>
        <v>3.0000000000000027E-2</v>
      </c>
    </row>
    <row r="64" spans="1:10">
      <c r="A64" s="308">
        <v>60</v>
      </c>
      <c r="B64" s="304" t="s">
        <v>8</v>
      </c>
      <c r="C64" s="283" t="s">
        <v>55</v>
      </c>
      <c r="D64" s="304" t="s">
        <v>10</v>
      </c>
      <c r="E64" s="309">
        <v>1210097</v>
      </c>
      <c r="F64" s="147" t="s">
        <v>11</v>
      </c>
      <c r="G64" s="337" t="s">
        <v>77</v>
      </c>
      <c r="H64" s="345">
        <v>153859.20000000001</v>
      </c>
      <c r="I64" s="306">
        <f t="shared" si="5"/>
        <v>158474.97600000002</v>
      </c>
      <c r="J64" s="353">
        <f t="shared" si="1"/>
        <v>3.0000000000000027E-2</v>
      </c>
    </row>
    <row r="65" spans="1:10">
      <c r="A65" s="308">
        <v>61</v>
      </c>
      <c r="B65" s="304" t="s">
        <v>8</v>
      </c>
      <c r="C65" s="283" t="s">
        <v>55</v>
      </c>
      <c r="D65" s="304" t="s">
        <v>10</v>
      </c>
      <c r="E65" s="284" t="s">
        <v>78</v>
      </c>
      <c r="F65" s="147" t="s">
        <v>11</v>
      </c>
      <c r="G65" s="337" t="s">
        <v>79</v>
      </c>
      <c r="H65" s="345">
        <v>108056.70000000001</v>
      </c>
      <c r="I65" s="310">
        <f t="shared" si="2"/>
        <v>113459.53500000002</v>
      </c>
      <c r="J65" s="353">
        <f t="shared" si="1"/>
        <v>5.0000000000000044E-2</v>
      </c>
    </row>
    <row r="66" spans="1:10">
      <c r="A66" s="308">
        <v>62</v>
      </c>
      <c r="B66" s="304" t="s">
        <v>8</v>
      </c>
      <c r="C66" s="283" t="s">
        <v>55</v>
      </c>
      <c r="D66" s="304" t="s">
        <v>10</v>
      </c>
      <c r="E66" s="309" t="s">
        <v>80</v>
      </c>
      <c r="F66" s="147" t="s">
        <v>11</v>
      </c>
      <c r="G66" s="337" t="s">
        <v>81</v>
      </c>
      <c r="H66" s="345">
        <v>110065.5</v>
      </c>
      <c r="I66" s="310">
        <f t="shared" si="2"/>
        <v>115568.77500000001</v>
      </c>
      <c r="J66" s="353">
        <f t="shared" si="1"/>
        <v>5.0000000000000044E-2</v>
      </c>
    </row>
    <row r="67" spans="1:10">
      <c r="A67" s="308">
        <v>63</v>
      </c>
      <c r="B67" s="304" t="s">
        <v>8</v>
      </c>
      <c r="C67" s="283" t="s">
        <v>55</v>
      </c>
      <c r="D67" s="304" t="s">
        <v>10</v>
      </c>
      <c r="E67" s="309">
        <v>1210096</v>
      </c>
      <c r="F67" s="147" t="s">
        <v>11</v>
      </c>
      <c r="G67" s="337" t="s">
        <v>82</v>
      </c>
      <c r="H67" s="345">
        <v>110149.20000000001</v>
      </c>
      <c r="I67" s="310">
        <f t="shared" si="2"/>
        <v>115656.66000000002</v>
      </c>
      <c r="J67" s="353">
        <f t="shared" si="1"/>
        <v>5.0000000000000044E-2</v>
      </c>
    </row>
    <row r="68" spans="1:10">
      <c r="A68" s="308">
        <v>64</v>
      </c>
      <c r="B68" s="304" t="s">
        <v>8</v>
      </c>
      <c r="C68" s="283" t="s">
        <v>55</v>
      </c>
      <c r="D68" s="304" t="s">
        <v>10</v>
      </c>
      <c r="E68" s="309">
        <v>1210093</v>
      </c>
      <c r="F68" s="147" t="s">
        <v>11</v>
      </c>
      <c r="G68" s="337" t="s">
        <v>83</v>
      </c>
      <c r="H68" s="345">
        <v>114724.8</v>
      </c>
      <c r="I68" s="310">
        <f t="shared" si="2"/>
        <v>120461.04000000001</v>
      </c>
      <c r="J68" s="353">
        <f t="shared" si="1"/>
        <v>5.0000000000000044E-2</v>
      </c>
    </row>
    <row r="69" spans="1:10">
      <c r="A69" s="308">
        <v>65</v>
      </c>
      <c r="B69" s="304" t="s">
        <v>8</v>
      </c>
      <c r="C69" s="283" t="s">
        <v>55</v>
      </c>
      <c r="D69" s="304" t="s">
        <v>10</v>
      </c>
      <c r="E69" s="284">
        <v>1210999</v>
      </c>
      <c r="F69" s="147" t="s">
        <v>11</v>
      </c>
      <c r="G69" s="337" t="s">
        <v>84</v>
      </c>
      <c r="H69" s="345">
        <v>114724.8</v>
      </c>
      <c r="I69" s="310">
        <f t="shared" si="2"/>
        <v>120461.04000000001</v>
      </c>
      <c r="J69" s="353">
        <f t="shared" si="1"/>
        <v>5.0000000000000044E-2</v>
      </c>
    </row>
    <row r="70" spans="1:10">
      <c r="A70" s="308">
        <v>66</v>
      </c>
      <c r="B70" s="304" t="s">
        <v>8</v>
      </c>
      <c r="C70" s="283" t="s">
        <v>55</v>
      </c>
      <c r="D70" s="304" t="s">
        <v>10</v>
      </c>
      <c r="E70" s="309">
        <v>1210094</v>
      </c>
      <c r="F70" s="147" t="s">
        <v>11</v>
      </c>
      <c r="G70" s="337" t="s">
        <v>85</v>
      </c>
      <c r="H70" s="345">
        <v>157058.4</v>
      </c>
      <c r="I70" s="306">
        <f>H70*1.03</f>
        <v>161770.152</v>
      </c>
      <c r="J70" s="353">
        <f t="shared" ref="J70:J78" si="6">I70/H70-1</f>
        <v>3.0000000000000027E-2</v>
      </c>
    </row>
    <row r="71" spans="1:10" ht="15.75" thickBot="1">
      <c r="A71" s="322">
        <v>67</v>
      </c>
      <c r="B71" s="323" t="s">
        <v>8</v>
      </c>
      <c r="C71" s="323" t="s">
        <v>55</v>
      </c>
      <c r="D71" s="323" t="s">
        <v>10</v>
      </c>
      <c r="E71" s="324" t="s">
        <v>86</v>
      </c>
      <c r="F71" s="219" t="s">
        <v>11</v>
      </c>
      <c r="G71" s="340" t="s">
        <v>87</v>
      </c>
      <c r="H71" s="349">
        <v>109688.85</v>
      </c>
      <c r="I71" s="314">
        <f t="shared" ref="I71" si="7">H71*1.05</f>
        <v>115173.29250000001</v>
      </c>
      <c r="J71" s="353">
        <f t="shared" si="6"/>
        <v>5.0000000000000044E-2</v>
      </c>
    </row>
    <row r="72" spans="1:10">
      <c r="A72" s="316">
        <v>68</v>
      </c>
      <c r="B72" s="317" t="s">
        <v>8</v>
      </c>
      <c r="C72" s="317" t="s">
        <v>55</v>
      </c>
      <c r="D72" s="317" t="s">
        <v>10</v>
      </c>
      <c r="E72" s="318">
        <v>1210091</v>
      </c>
      <c r="F72" s="319" t="s">
        <v>11</v>
      </c>
      <c r="G72" s="339" t="s">
        <v>88</v>
      </c>
      <c r="H72" s="346">
        <v>132078.6</v>
      </c>
      <c r="I72" s="306">
        <f t="shared" ref="I72:I79" si="8">H72*1.03</f>
        <v>136040.95800000001</v>
      </c>
      <c r="J72" s="353">
        <f t="shared" si="6"/>
        <v>3.0000000000000027E-2</v>
      </c>
    </row>
    <row r="73" spans="1:10">
      <c r="A73" s="308">
        <v>69</v>
      </c>
      <c r="B73" s="283" t="s">
        <v>8</v>
      </c>
      <c r="C73" s="283" t="s">
        <v>55</v>
      </c>
      <c r="D73" s="283" t="s">
        <v>10</v>
      </c>
      <c r="E73" s="284">
        <v>1210092</v>
      </c>
      <c r="F73" s="147" t="s">
        <v>11</v>
      </c>
      <c r="G73" s="337" t="s">
        <v>89</v>
      </c>
      <c r="H73" s="345">
        <v>167920.80000000002</v>
      </c>
      <c r="I73" s="306">
        <f t="shared" si="8"/>
        <v>172958.42400000003</v>
      </c>
      <c r="J73" s="353">
        <f t="shared" si="6"/>
        <v>3.0000000000000027E-2</v>
      </c>
    </row>
    <row r="74" spans="1:10">
      <c r="A74" s="308">
        <v>70</v>
      </c>
      <c r="B74" s="283" t="s">
        <v>8</v>
      </c>
      <c r="C74" s="283" t="s">
        <v>55</v>
      </c>
      <c r="D74" s="283" t="s">
        <v>10</v>
      </c>
      <c r="E74" s="309">
        <v>1210066</v>
      </c>
      <c r="F74" s="147" t="s">
        <v>11</v>
      </c>
      <c r="G74" s="337" t="s">
        <v>90</v>
      </c>
      <c r="H74" s="345">
        <v>113132.175</v>
      </c>
      <c r="I74" s="306">
        <f t="shared" si="8"/>
        <v>116526.14025000001</v>
      </c>
      <c r="J74" s="353">
        <f t="shared" si="6"/>
        <v>3.0000000000000027E-2</v>
      </c>
    </row>
    <row r="75" spans="1:10">
      <c r="A75" s="308">
        <v>71</v>
      </c>
      <c r="B75" s="283" t="s">
        <v>8</v>
      </c>
      <c r="C75" s="283" t="s">
        <v>55</v>
      </c>
      <c r="D75" s="283" t="s">
        <v>10</v>
      </c>
      <c r="E75" s="309" t="s">
        <v>91</v>
      </c>
      <c r="F75" s="147" t="s">
        <v>11</v>
      </c>
      <c r="G75" s="337" t="s">
        <v>92</v>
      </c>
      <c r="H75" s="345">
        <v>110651.40000000001</v>
      </c>
      <c r="I75" s="306">
        <f t="shared" si="8"/>
        <v>113970.94200000001</v>
      </c>
      <c r="J75" s="353">
        <f t="shared" si="6"/>
        <v>3.0000000000000027E-2</v>
      </c>
    </row>
    <row r="76" spans="1:10">
      <c r="A76" s="308">
        <v>72</v>
      </c>
      <c r="B76" s="283" t="s">
        <v>8</v>
      </c>
      <c r="C76" s="283" t="s">
        <v>55</v>
      </c>
      <c r="D76" s="283" t="s">
        <v>10</v>
      </c>
      <c r="E76" s="309">
        <v>1210067</v>
      </c>
      <c r="F76" s="147" t="s">
        <v>11</v>
      </c>
      <c r="G76" s="337" t="s">
        <v>93</v>
      </c>
      <c r="H76" s="345">
        <v>120244.35</v>
      </c>
      <c r="I76" s="306">
        <f t="shared" si="8"/>
        <v>123851.6805</v>
      </c>
      <c r="J76" s="353">
        <f t="shared" si="6"/>
        <v>3.0000000000000027E-2</v>
      </c>
    </row>
    <row r="77" spans="1:10" s="286" customFormat="1">
      <c r="A77" s="308">
        <v>73</v>
      </c>
      <c r="B77" s="283" t="s">
        <v>8</v>
      </c>
      <c r="C77" s="283" t="s">
        <v>55</v>
      </c>
      <c r="D77" s="283" t="s">
        <v>10</v>
      </c>
      <c r="E77" s="309">
        <v>1210065</v>
      </c>
      <c r="F77" s="147" t="s">
        <v>11</v>
      </c>
      <c r="G77" s="337" t="s">
        <v>94</v>
      </c>
      <c r="H77" s="345">
        <v>125929.44</v>
      </c>
      <c r="I77" s="306">
        <f t="shared" si="8"/>
        <v>129707.3232</v>
      </c>
      <c r="J77" s="353">
        <f t="shared" si="6"/>
        <v>3.0000000000000027E-2</v>
      </c>
    </row>
    <row r="78" spans="1:10">
      <c r="A78" s="325">
        <v>74</v>
      </c>
      <c r="B78" s="39" t="s">
        <v>8</v>
      </c>
      <c r="C78" s="39" t="s">
        <v>55</v>
      </c>
      <c r="D78" s="39" t="s">
        <v>10</v>
      </c>
      <c r="E78" s="309">
        <v>1210085</v>
      </c>
      <c r="F78" s="326" t="s">
        <v>11</v>
      </c>
      <c r="G78" s="341" t="s">
        <v>95</v>
      </c>
      <c r="H78" s="345">
        <v>174468</v>
      </c>
      <c r="I78" s="306">
        <f t="shared" si="8"/>
        <v>179702.04</v>
      </c>
      <c r="J78" s="353">
        <f t="shared" si="6"/>
        <v>3.0000000000000027E-2</v>
      </c>
    </row>
    <row r="79" spans="1:10" ht="15.75" thickBot="1">
      <c r="A79" s="327">
        <v>75</v>
      </c>
      <c r="B79" s="203" t="s">
        <v>8</v>
      </c>
      <c r="C79" s="203" t="s">
        <v>55</v>
      </c>
      <c r="D79" s="203" t="s">
        <v>10</v>
      </c>
      <c r="E79" s="313">
        <v>10074</v>
      </c>
      <c r="F79" s="328" t="s">
        <v>6</v>
      </c>
      <c r="G79" s="342" t="s">
        <v>96</v>
      </c>
      <c r="H79" s="350"/>
      <c r="I79" s="314">
        <f t="shared" si="8"/>
        <v>0</v>
      </c>
      <c r="J79" s="353"/>
    </row>
    <row r="80" spans="1:10">
      <c r="A80" s="329"/>
      <c r="B80" s="329"/>
      <c r="C80" s="329"/>
      <c r="D80" s="329"/>
      <c r="E80" s="307"/>
      <c r="F80" s="330"/>
      <c r="G80" s="307"/>
      <c r="H80" s="330"/>
      <c r="I80" s="330"/>
    </row>
    <row r="81" spans="1:9">
      <c r="A81" s="329"/>
      <c r="B81" s="329"/>
      <c r="C81" s="329"/>
      <c r="D81" s="329"/>
      <c r="E81" s="307"/>
      <c r="F81" s="330"/>
      <c r="G81" s="307"/>
      <c r="H81" s="330"/>
      <c r="I81" s="330"/>
    </row>
    <row r="82" spans="1:9">
      <c r="A82" s="329"/>
      <c r="B82" s="329"/>
      <c r="C82" s="329"/>
      <c r="D82" s="329"/>
      <c r="E82" s="307"/>
      <c r="F82" s="330"/>
      <c r="G82" s="307"/>
      <c r="H82" s="330"/>
      <c r="I82" s="330"/>
    </row>
    <row r="83" spans="1:9">
      <c r="A83" s="329"/>
      <c r="B83" s="329"/>
      <c r="C83" s="329"/>
      <c r="D83" s="329"/>
      <c r="E83" s="307"/>
      <c r="F83" s="330"/>
      <c r="G83" s="307"/>
      <c r="H83" s="330"/>
      <c r="I83" s="330"/>
    </row>
    <row r="84" spans="1:9">
      <c r="A84" s="329"/>
      <c r="B84" s="329"/>
      <c r="C84" s="329"/>
      <c r="D84" s="329"/>
      <c r="E84" s="307"/>
      <c r="F84" s="330"/>
      <c r="G84" s="307"/>
      <c r="H84" s="330"/>
      <c r="I84" s="330"/>
    </row>
    <row r="85" spans="1:9">
      <c r="A85" s="329"/>
      <c r="B85" s="329"/>
      <c r="C85" s="329"/>
      <c r="D85" s="329"/>
      <c r="E85" s="307"/>
      <c r="F85" s="330"/>
      <c r="G85" s="307"/>
      <c r="H85" s="330"/>
      <c r="I85" s="330"/>
    </row>
    <row r="86" spans="1:9">
      <c r="A86" s="329"/>
      <c r="B86" s="329"/>
      <c r="C86" s="329"/>
      <c r="D86" s="329"/>
      <c r="E86" s="307"/>
      <c r="F86" s="330"/>
      <c r="G86" s="307"/>
      <c r="H86" s="330"/>
      <c r="I86" s="330"/>
    </row>
    <row r="87" spans="1:9">
      <c r="A87" s="329"/>
      <c r="B87" s="329"/>
      <c r="C87" s="329"/>
      <c r="D87" s="329"/>
      <c r="E87" s="307"/>
      <c r="F87" s="330"/>
      <c r="G87" s="307"/>
      <c r="H87" s="330"/>
      <c r="I87" s="330"/>
    </row>
    <row r="88" spans="1:9">
      <c r="A88" s="329"/>
      <c r="B88" s="329"/>
      <c r="C88" s="329"/>
      <c r="D88" s="329"/>
      <c r="E88" s="307"/>
      <c r="F88" s="330"/>
      <c r="G88" s="307"/>
      <c r="H88" s="330"/>
      <c r="I88" s="330"/>
    </row>
    <row r="89" spans="1:9">
      <c r="A89" s="329"/>
      <c r="B89" s="329"/>
      <c r="C89" s="329"/>
      <c r="D89" s="329"/>
      <c r="E89" s="307"/>
      <c r="F89" s="330"/>
      <c r="G89" s="307"/>
      <c r="H89" s="330"/>
      <c r="I89" s="330"/>
    </row>
    <row r="90" spans="1:9">
      <c r="A90" s="329"/>
      <c r="B90" s="329"/>
      <c r="C90" s="329"/>
      <c r="D90" s="329"/>
      <c r="E90" s="307"/>
      <c r="F90" s="330"/>
      <c r="G90" s="307"/>
      <c r="H90" s="330"/>
      <c r="I90" s="330"/>
    </row>
    <row r="91" spans="1:9">
      <c r="A91" s="329"/>
      <c r="B91" s="329"/>
      <c r="C91" s="329"/>
      <c r="D91" s="329"/>
      <c r="E91" s="307"/>
      <c r="F91" s="330"/>
      <c r="G91" s="307"/>
      <c r="H91" s="330"/>
      <c r="I91" s="330"/>
    </row>
    <row r="92" spans="1:9">
      <c r="A92" s="329"/>
      <c r="B92" s="329"/>
      <c r="C92" s="329"/>
      <c r="D92" s="329"/>
      <c r="E92" s="307"/>
      <c r="F92" s="330"/>
      <c r="G92" s="307"/>
      <c r="H92" s="330"/>
      <c r="I92" s="330"/>
    </row>
    <row r="93" spans="1:9">
      <c r="A93" s="329"/>
      <c r="B93" s="329"/>
      <c r="C93" s="329"/>
      <c r="D93" s="329"/>
      <c r="E93" s="307"/>
      <c r="F93" s="330"/>
      <c r="G93" s="307"/>
      <c r="H93" s="330"/>
      <c r="I93" s="330"/>
    </row>
    <row r="94" spans="1:9">
      <c r="A94" s="329"/>
      <c r="B94" s="329"/>
      <c r="C94" s="329"/>
      <c r="D94" s="329"/>
      <c r="E94" s="307"/>
      <c r="F94" s="330"/>
      <c r="G94" s="307"/>
      <c r="H94" s="330"/>
      <c r="I94" s="330"/>
    </row>
    <row r="95" spans="1:9">
      <c r="A95" s="329"/>
      <c r="B95" s="329"/>
      <c r="C95" s="329"/>
      <c r="D95" s="329"/>
      <c r="E95" s="307"/>
      <c r="F95" s="330"/>
      <c r="G95" s="307"/>
      <c r="H95" s="330"/>
      <c r="I95" s="330"/>
    </row>
    <row r="96" spans="1:9">
      <c r="A96" s="329"/>
      <c r="B96" s="329"/>
      <c r="C96" s="329"/>
      <c r="D96" s="329"/>
      <c r="E96" s="307"/>
      <c r="F96" s="330"/>
      <c r="G96" s="307"/>
      <c r="H96" s="330"/>
      <c r="I96" s="330"/>
    </row>
    <row r="97" spans="1:9">
      <c r="A97" s="329"/>
      <c r="B97" s="329"/>
      <c r="C97" s="329"/>
      <c r="D97" s="329"/>
      <c r="E97" s="307"/>
      <c r="F97" s="330"/>
      <c r="G97" s="307"/>
      <c r="H97" s="330"/>
      <c r="I97" s="330"/>
    </row>
    <row r="98" spans="1:9">
      <c r="A98" s="329"/>
      <c r="B98" s="329"/>
      <c r="C98" s="329"/>
      <c r="D98" s="329"/>
      <c r="E98" s="307"/>
      <c r="F98" s="330"/>
      <c r="G98" s="307"/>
      <c r="H98" s="330"/>
      <c r="I98" s="330"/>
    </row>
    <row r="99" spans="1:9">
      <c r="A99" s="329"/>
      <c r="B99" s="329"/>
      <c r="C99" s="329"/>
      <c r="D99" s="329"/>
      <c r="E99" s="307"/>
      <c r="F99" s="330"/>
      <c r="G99" s="307"/>
      <c r="H99" s="330"/>
      <c r="I99" s="330"/>
    </row>
    <row r="100" spans="1:9">
      <c r="A100" s="329"/>
      <c r="B100" s="329"/>
      <c r="C100" s="329"/>
      <c r="D100" s="329"/>
      <c r="E100" s="307"/>
      <c r="F100" s="330"/>
      <c r="G100" s="307"/>
      <c r="H100" s="330"/>
      <c r="I100" s="330"/>
    </row>
    <row r="101" spans="1:9">
      <c r="A101" s="329"/>
      <c r="B101" s="329"/>
      <c r="C101" s="329"/>
      <c r="D101" s="329"/>
      <c r="E101" s="307"/>
      <c r="F101" s="330"/>
      <c r="G101" s="307"/>
      <c r="H101" s="330"/>
      <c r="I101" s="330"/>
    </row>
    <row r="102" spans="1:9">
      <c r="A102" s="329"/>
      <c r="B102" s="329"/>
      <c r="C102" s="329"/>
      <c r="D102" s="329"/>
      <c r="E102" s="307"/>
      <c r="F102" s="330"/>
      <c r="G102" s="307"/>
      <c r="H102" s="330"/>
      <c r="I102" s="330"/>
    </row>
    <row r="103" spans="1:9">
      <c r="A103" s="331"/>
      <c r="B103" s="331"/>
      <c r="C103" s="331"/>
      <c r="D103" s="331"/>
      <c r="E103" s="307"/>
      <c r="F103" s="330"/>
      <c r="G103" s="307"/>
      <c r="H103" s="330"/>
      <c r="I103" s="330"/>
    </row>
    <row r="104" spans="1:9">
      <c r="A104" s="331"/>
      <c r="B104" s="331"/>
      <c r="C104" s="331"/>
      <c r="D104" s="331"/>
      <c r="E104" s="307"/>
      <c r="F104" s="330"/>
      <c r="G104" s="307"/>
      <c r="H104" s="330"/>
      <c r="I104" s="330"/>
    </row>
  </sheetData>
  <autoFilter ref="A4:WTZ79"/>
  <mergeCells count="1">
    <mergeCell ref="A1:G2"/>
  </mergeCells>
  <pageMargins left="0.31496062992125984" right="0.31496062992125984" top="0.35433070866141736" bottom="0.35433070866141736" header="0.31496062992125984" footer="0.31496062992125984"/>
  <pageSetup paperSize="9" scale="65" fitToHeight="3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695"/>
  <sheetViews>
    <sheetView tabSelected="1" view="pageBreakPreview" zoomScale="90" zoomScaleSheetLayoutView="90" workbookViewId="0">
      <pane ySplit="4" topLeftCell="A32" activePane="bottomLeft" state="frozen"/>
      <selection pane="bottomLeft" activeCell="E44" sqref="E44"/>
    </sheetView>
  </sheetViews>
  <sheetFormatPr defaultRowHeight="15" outlineLevelCol="1"/>
  <cols>
    <col min="1" max="1" width="5.85546875" style="132" customWidth="1"/>
    <col min="2" max="2" width="16.28515625" style="132" customWidth="1"/>
    <col min="3" max="3" width="18.42578125" style="132" customWidth="1"/>
    <col min="4" max="4" width="18.85546875" style="132" customWidth="1"/>
    <col min="5" max="5" width="20.7109375" style="132" customWidth="1"/>
    <col min="6" max="6" width="15.85546875" style="132" customWidth="1"/>
    <col min="7" max="7" width="51.42578125" style="132" customWidth="1"/>
    <col min="8" max="8" width="14.85546875" style="187" hidden="1" customWidth="1" outlineLevel="1"/>
    <col min="9" max="9" width="14.85546875" style="187" customWidth="1" collapsed="1"/>
    <col min="10" max="10" width="9.140625" style="355"/>
    <col min="11" max="16384" width="9.140625" style="132"/>
  </cols>
  <sheetData>
    <row r="1" spans="1:10" ht="19.5">
      <c r="A1" s="358" t="s">
        <v>633</v>
      </c>
      <c r="B1" s="358"/>
      <c r="C1" s="358"/>
      <c r="D1" s="358"/>
      <c r="E1" s="358"/>
      <c r="F1" s="358"/>
      <c r="G1" s="358"/>
      <c r="H1" s="131"/>
      <c r="I1" s="131"/>
    </row>
    <row r="2" spans="1:10" ht="19.5">
      <c r="A2" s="358"/>
      <c r="B2" s="358"/>
      <c r="C2" s="358"/>
      <c r="D2" s="358"/>
      <c r="E2" s="358"/>
      <c r="F2" s="358"/>
      <c r="G2" s="358"/>
      <c r="H2" s="131"/>
      <c r="I2" s="131"/>
    </row>
    <row r="3" spans="1:10" ht="25.5" customHeight="1" thickBot="1">
      <c r="A3" s="195" t="s">
        <v>1620</v>
      </c>
      <c r="B3" s="40"/>
      <c r="C3" s="40"/>
      <c r="D3" s="40"/>
      <c r="E3" s="40"/>
      <c r="F3" s="40"/>
      <c r="G3" s="40"/>
      <c r="H3" s="290">
        <v>44970</v>
      </c>
      <c r="I3" s="133"/>
    </row>
    <row r="4" spans="1:10" ht="38.25" customHeight="1" thickBot="1">
      <c r="A4" s="44" t="s">
        <v>1</v>
      </c>
      <c r="B4" s="45" t="s">
        <v>2</v>
      </c>
      <c r="C4" s="45" t="s">
        <v>3</v>
      </c>
      <c r="D4" s="45" t="s">
        <v>4</v>
      </c>
      <c r="E4" s="46" t="s">
        <v>5</v>
      </c>
      <c r="F4" s="46" t="s">
        <v>6</v>
      </c>
      <c r="G4" s="46" t="s">
        <v>7</v>
      </c>
      <c r="H4" s="134" t="s">
        <v>634</v>
      </c>
      <c r="I4" s="134" t="s">
        <v>634</v>
      </c>
    </row>
    <row r="5" spans="1:10">
      <c r="A5" s="135">
        <v>1</v>
      </c>
      <c r="B5" s="38" t="s">
        <v>635</v>
      </c>
      <c r="C5" s="38" t="s">
        <v>636</v>
      </c>
      <c r="D5" s="38" t="s">
        <v>10</v>
      </c>
      <c r="E5" s="136">
        <v>1070012</v>
      </c>
      <c r="F5" s="77" t="s">
        <v>11</v>
      </c>
      <c r="G5" s="137" t="s">
        <v>637</v>
      </c>
      <c r="H5" s="41">
        <v>117306</v>
      </c>
      <c r="I5" s="41">
        <f>H5*1.03</f>
        <v>120825.18000000001</v>
      </c>
      <c r="J5" s="356">
        <f>I5/H5-1</f>
        <v>3.0000000000000027E-2</v>
      </c>
    </row>
    <row r="6" spans="1:10">
      <c r="A6" s="138">
        <v>2</v>
      </c>
      <c r="B6" s="36" t="s">
        <v>635</v>
      </c>
      <c r="C6" s="36" t="s">
        <v>636</v>
      </c>
      <c r="D6" s="36" t="s">
        <v>10</v>
      </c>
      <c r="E6" s="139">
        <v>1070010</v>
      </c>
      <c r="F6" s="140" t="s">
        <v>11</v>
      </c>
      <c r="G6" s="39" t="s">
        <v>638</v>
      </c>
      <c r="H6" s="15">
        <v>123376.5</v>
      </c>
      <c r="I6" s="41">
        <f t="shared" ref="I6:I56" si="0">H6*1.03</f>
        <v>127077.795</v>
      </c>
      <c r="J6" s="356">
        <f t="shared" ref="J6:J69" si="1">I6/H6-1</f>
        <v>3.0000000000000027E-2</v>
      </c>
    </row>
    <row r="7" spans="1:10">
      <c r="A7" s="138">
        <v>3</v>
      </c>
      <c r="B7" s="36" t="s">
        <v>635</v>
      </c>
      <c r="C7" s="36" t="s">
        <v>636</v>
      </c>
      <c r="D7" s="36" t="s">
        <v>10</v>
      </c>
      <c r="E7" s="141">
        <v>1070011</v>
      </c>
      <c r="F7" s="76" t="s">
        <v>11</v>
      </c>
      <c r="G7" s="39" t="s">
        <v>639</v>
      </c>
      <c r="H7" s="15">
        <v>135175.5</v>
      </c>
      <c r="I7" s="41">
        <f t="shared" si="0"/>
        <v>139230.76500000001</v>
      </c>
      <c r="J7" s="356">
        <f t="shared" si="1"/>
        <v>3.0000000000000027E-2</v>
      </c>
    </row>
    <row r="8" spans="1:10">
      <c r="A8" s="138">
        <v>4</v>
      </c>
      <c r="B8" s="36" t="s">
        <v>635</v>
      </c>
      <c r="C8" s="36" t="s">
        <v>636</v>
      </c>
      <c r="D8" s="36" t="s">
        <v>10</v>
      </c>
      <c r="E8" s="141">
        <v>2122308</v>
      </c>
      <c r="F8" s="76" t="s">
        <v>122</v>
      </c>
      <c r="G8" s="39" t="s">
        <v>640</v>
      </c>
      <c r="H8" s="15">
        <v>779</v>
      </c>
      <c r="I8" s="41"/>
      <c r="J8" s="356">
        <f t="shared" si="1"/>
        <v>-1</v>
      </c>
    </row>
    <row r="9" spans="1:10">
      <c r="A9" s="138">
        <v>5</v>
      </c>
      <c r="B9" s="36" t="s">
        <v>635</v>
      </c>
      <c r="C9" s="36" t="s">
        <v>636</v>
      </c>
      <c r="D9" s="36" t="s">
        <v>10</v>
      </c>
      <c r="E9" s="141">
        <v>2122311</v>
      </c>
      <c r="F9" s="76" t="s">
        <v>122</v>
      </c>
      <c r="G9" s="39" t="s">
        <v>641</v>
      </c>
      <c r="H9" s="15">
        <v>589</v>
      </c>
      <c r="I9" s="41"/>
      <c r="J9" s="356">
        <f t="shared" si="1"/>
        <v>-1</v>
      </c>
    </row>
    <row r="10" spans="1:10" ht="25.5">
      <c r="A10" s="138">
        <v>6</v>
      </c>
      <c r="B10" s="36" t="s">
        <v>635</v>
      </c>
      <c r="C10" s="36" t="s">
        <v>636</v>
      </c>
      <c r="D10" s="36" t="s">
        <v>10</v>
      </c>
      <c r="E10" s="142">
        <v>3070008</v>
      </c>
      <c r="F10" s="143" t="s">
        <v>6</v>
      </c>
      <c r="G10" s="144" t="s">
        <v>642</v>
      </c>
      <c r="H10" s="15">
        <v>3914</v>
      </c>
      <c r="I10" s="41"/>
      <c r="J10" s="356">
        <f t="shared" si="1"/>
        <v>-1</v>
      </c>
    </row>
    <row r="11" spans="1:10" ht="25.5">
      <c r="A11" s="138">
        <v>7</v>
      </c>
      <c r="B11" s="36" t="s">
        <v>635</v>
      </c>
      <c r="C11" s="36" t="s">
        <v>636</v>
      </c>
      <c r="D11" s="36" t="s">
        <v>10</v>
      </c>
      <c r="E11" s="142">
        <v>3070006</v>
      </c>
      <c r="F11" s="143" t="s">
        <v>6</v>
      </c>
      <c r="G11" s="145" t="s">
        <v>643</v>
      </c>
      <c r="H11" s="15">
        <v>5253.5</v>
      </c>
      <c r="I11" s="41"/>
      <c r="J11" s="356">
        <f t="shared" si="1"/>
        <v>-1</v>
      </c>
    </row>
    <row r="12" spans="1:10" ht="25.5">
      <c r="A12" s="138">
        <v>8</v>
      </c>
      <c r="B12" s="36" t="s">
        <v>635</v>
      </c>
      <c r="C12" s="36" t="s">
        <v>636</v>
      </c>
      <c r="D12" s="36" t="s">
        <v>10</v>
      </c>
      <c r="E12" s="142">
        <v>3070007</v>
      </c>
      <c r="F12" s="143" t="s">
        <v>6</v>
      </c>
      <c r="G12" s="145" t="s">
        <v>644</v>
      </c>
      <c r="H12" s="15">
        <v>6678.5</v>
      </c>
      <c r="I12" s="41"/>
      <c r="J12" s="356">
        <f t="shared" si="1"/>
        <v>-1</v>
      </c>
    </row>
    <row r="13" spans="1:10">
      <c r="A13" s="138">
        <v>9</v>
      </c>
      <c r="B13" s="36" t="s">
        <v>635</v>
      </c>
      <c r="C13" s="36" t="s">
        <v>636</v>
      </c>
      <c r="D13" s="36" t="s">
        <v>10</v>
      </c>
      <c r="E13" s="142"/>
      <c r="F13" s="143" t="s">
        <v>6</v>
      </c>
      <c r="G13" s="145" t="s">
        <v>153</v>
      </c>
      <c r="H13" s="15">
        <v>13699</v>
      </c>
      <c r="I13" s="41"/>
      <c r="J13" s="356">
        <f t="shared" si="1"/>
        <v>-1</v>
      </c>
    </row>
    <row r="14" spans="1:10">
      <c r="A14" s="138">
        <v>10</v>
      </c>
      <c r="B14" s="36" t="s">
        <v>635</v>
      </c>
      <c r="C14" s="36" t="s">
        <v>636</v>
      </c>
      <c r="D14" s="36" t="s">
        <v>10</v>
      </c>
      <c r="E14" s="139"/>
      <c r="F14" s="140" t="s">
        <v>6</v>
      </c>
      <c r="G14" s="145" t="s">
        <v>154</v>
      </c>
      <c r="H14" s="15">
        <v>9186.5</v>
      </c>
      <c r="I14" s="41"/>
      <c r="J14" s="356">
        <f t="shared" si="1"/>
        <v>-1</v>
      </c>
    </row>
    <row r="15" spans="1:10">
      <c r="A15" s="138">
        <v>11</v>
      </c>
      <c r="B15" s="36" t="s">
        <v>635</v>
      </c>
      <c r="C15" s="36" t="s">
        <v>636</v>
      </c>
      <c r="D15" s="36" t="s">
        <v>10</v>
      </c>
      <c r="E15" s="146">
        <v>99445</v>
      </c>
      <c r="F15" s="75" t="s">
        <v>6</v>
      </c>
      <c r="G15" s="145" t="s">
        <v>167</v>
      </c>
      <c r="H15" s="15">
        <v>9946.5</v>
      </c>
      <c r="I15" s="41"/>
      <c r="J15" s="356">
        <f t="shared" si="1"/>
        <v>-1</v>
      </c>
    </row>
    <row r="16" spans="1:10">
      <c r="A16" s="138">
        <v>12</v>
      </c>
      <c r="B16" s="36" t="s">
        <v>635</v>
      </c>
      <c r="C16" s="36" t="s">
        <v>636</v>
      </c>
      <c r="D16" s="36" t="s">
        <v>10</v>
      </c>
      <c r="E16" s="146">
        <v>43607</v>
      </c>
      <c r="F16" s="75" t="s">
        <v>6</v>
      </c>
      <c r="G16" s="145" t="s">
        <v>168</v>
      </c>
      <c r="H16" s="15">
        <v>7647.5</v>
      </c>
      <c r="I16" s="41"/>
      <c r="J16" s="356">
        <f t="shared" si="1"/>
        <v>-1</v>
      </c>
    </row>
    <row r="17" spans="1:10">
      <c r="A17" s="138">
        <v>13</v>
      </c>
      <c r="B17" s="36" t="s">
        <v>635</v>
      </c>
      <c r="C17" s="36" t="s">
        <v>636</v>
      </c>
      <c r="D17" s="36" t="s">
        <v>10</v>
      </c>
      <c r="E17" s="39">
        <v>10074</v>
      </c>
      <c r="F17" s="147" t="s">
        <v>6</v>
      </c>
      <c r="G17" s="36" t="s">
        <v>96</v>
      </c>
      <c r="H17" s="15">
        <v>8968</v>
      </c>
      <c r="I17" s="41"/>
      <c r="J17" s="356">
        <f t="shared" si="1"/>
        <v>-1</v>
      </c>
    </row>
    <row r="18" spans="1:10">
      <c r="A18" s="138">
        <v>14</v>
      </c>
      <c r="B18" s="36" t="s">
        <v>635</v>
      </c>
      <c r="C18" s="36" t="s">
        <v>636</v>
      </c>
      <c r="D18" s="36" t="s">
        <v>10</v>
      </c>
      <c r="E18" s="39">
        <v>2070092</v>
      </c>
      <c r="F18" s="147" t="s">
        <v>6</v>
      </c>
      <c r="G18" s="36" t="s">
        <v>645</v>
      </c>
      <c r="H18" s="15">
        <v>23161</v>
      </c>
      <c r="I18" s="41"/>
      <c r="J18" s="356">
        <f t="shared" si="1"/>
        <v>-1</v>
      </c>
    </row>
    <row r="19" spans="1:10">
      <c r="A19" s="138">
        <v>15</v>
      </c>
      <c r="B19" s="36" t="s">
        <v>635</v>
      </c>
      <c r="C19" s="36" t="s">
        <v>636</v>
      </c>
      <c r="D19" s="36" t="s">
        <v>10</v>
      </c>
      <c r="E19" s="39">
        <v>2070109</v>
      </c>
      <c r="F19" s="147" t="s">
        <v>6</v>
      </c>
      <c r="G19" s="36" t="s">
        <v>646</v>
      </c>
      <c r="H19" s="15">
        <v>27502.5</v>
      </c>
      <c r="I19" s="41"/>
      <c r="J19" s="356">
        <f t="shared" si="1"/>
        <v>-1</v>
      </c>
    </row>
    <row r="20" spans="1:10" ht="15.75" thickBot="1">
      <c r="A20" s="190">
        <v>16</v>
      </c>
      <c r="B20" s="191" t="s">
        <v>635</v>
      </c>
      <c r="C20" s="191" t="s">
        <v>636</v>
      </c>
      <c r="D20" s="191" t="s">
        <v>10</v>
      </c>
      <c r="E20" s="192">
        <v>999093</v>
      </c>
      <c r="F20" s="193" t="s">
        <v>6</v>
      </c>
      <c r="G20" s="191" t="s">
        <v>647</v>
      </c>
      <c r="H20" s="291">
        <v>1634</v>
      </c>
      <c r="I20" s="194"/>
      <c r="J20" s="356">
        <f t="shared" si="1"/>
        <v>-1</v>
      </c>
    </row>
    <row r="21" spans="1:10" ht="15.75" thickTop="1">
      <c r="A21" s="135">
        <v>17</v>
      </c>
      <c r="B21" s="38" t="s">
        <v>635</v>
      </c>
      <c r="C21" s="38" t="s">
        <v>648</v>
      </c>
      <c r="D21" s="38" t="s">
        <v>10</v>
      </c>
      <c r="E21" s="188">
        <v>1070002</v>
      </c>
      <c r="F21" s="189" t="s">
        <v>11</v>
      </c>
      <c r="G21" s="38" t="s">
        <v>649</v>
      </c>
      <c r="H21" s="41">
        <v>132268.5</v>
      </c>
      <c r="I21" s="41">
        <f t="shared" si="0"/>
        <v>136236.55499999999</v>
      </c>
      <c r="J21" s="356">
        <f t="shared" si="1"/>
        <v>3.0000000000000027E-2</v>
      </c>
    </row>
    <row r="22" spans="1:10">
      <c r="A22" s="138">
        <v>18</v>
      </c>
      <c r="B22" s="36" t="s">
        <v>635</v>
      </c>
      <c r="C22" s="36" t="s">
        <v>648</v>
      </c>
      <c r="D22" s="36" t="s">
        <v>10</v>
      </c>
      <c r="E22" s="148">
        <v>1070001</v>
      </c>
      <c r="F22" s="82" t="s">
        <v>11</v>
      </c>
      <c r="G22" s="36" t="s">
        <v>650</v>
      </c>
      <c r="H22" s="15">
        <v>145392.75</v>
      </c>
      <c r="I22" s="41">
        <f t="shared" si="0"/>
        <v>149754.5325</v>
      </c>
      <c r="J22" s="356">
        <f t="shared" si="1"/>
        <v>3.0000000000000027E-2</v>
      </c>
    </row>
    <row r="23" spans="1:10">
      <c r="A23" s="138">
        <v>19</v>
      </c>
      <c r="B23" s="36" t="s">
        <v>635</v>
      </c>
      <c r="C23" s="36" t="s">
        <v>648</v>
      </c>
      <c r="D23" s="36" t="s">
        <v>10</v>
      </c>
      <c r="E23" s="148">
        <v>1070003</v>
      </c>
      <c r="F23" s="82" t="s">
        <v>11</v>
      </c>
      <c r="G23" s="36" t="s">
        <v>651</v>
      </c>
      <c r="H23" s="15">
        <v>128079</v>
      </c>
      <c r="I23" s="41">
        <f t="shared" si="0"/>
        <v>131921.37</v>
      </c>
      <c r="J23" s="356">
        <f t="shared" si="1"/>
        <v>3.0000000000000027E-2</v>
      </c>
    </row>
    <row r="24" spans="1:10">
      <c r="A24" s="138">
        <v>20</v>
      </c>
      <c r="B24" s="36" t="s">
        <v>635</v>
      </c>
      <c r="C24" s="36" t="s">
        <v>648</v>
      </c>
      <c r="D24" s="36" t="s">
        <v>10</v>
      </c>
      <c r="E24" s="148">
        <v>1070018</v>
      </c>
      <c r="F24" s="82" t="s">
        <v>11</v>
      </c>
      <c r="G24" s="36" t="s">
        <v>652</v>
      </c>
      <c r="H24" s="15">
        <v>132268.5</v>
      </c>
      <c r="I24" s="41">
        <f t="shared" si="0"/>
        <v>136236.55499999999</v>
      </c>
      <c r="J24" s="356">
        <f t="shared" si="1"/>
        <v>3.0000000000000027E-2</v>
      </c>
    </row>
    <row r="25" spans="1:10">
      <c r="A25" s="138">
        <v>21</v>
      </c>
      <c r="B25" s="36" t="s">
        <v>635</v>
      </c>
      <c r="C25" s="36" t="s">
        <v>648</v>
      </c>
      <c r="D25" s="36" t="s">
        <v>10</v>
      </c>
      <c r="E25" s="148">
        <v>1070019</v>
      </c>
      <c r="F25" s="82" t="s">
        <v>11</v>
      </c>
      <c r="G25" s="36" t="s">
        <v>653</v>
      </c>
      <c r="H25" s="15">
        <v>145392.75</v>
      </c>
      <c r="I25" s="41">
        <f t="shared" si="0"/>
        <v>149754.5325</v>
      </c>
      <c r="J25" s="356">
        <f t="shared" si="1"/>
        <v>3.0000000000000027E-2</v>
      </c>
    </row>
    <row r="26" spans="1:10">
      <c r="A26" s="138">
        <v>22</v>
      </c>
      <c r="B26" s="36" t="s">
        <v>635</v>
      </c>
      <c r="C26" s="36" t="s">
        <v>648</v>
      </c>
      <c r="D26" s="36" t="s">
        <v>10</v>
      </c>
      <c r="E26" s="148">
        <v>1070017</v>
      </c>
      <c r="F26" s="82" t="s">
        <v>11</v>
      </c>
      <c r="G26" s="36" t="s">
        <v>654</v>
      </c>
      <c r="H26" s="15">
        <v>128079</v>
      </c>
      <c r="I26" s="41">
        <f t="shared" si="0"/>
        <v>131921.37</v>
      </c>
      <c r="J26" s="356">
        <f t="shared" si="1"/>
        <v>3.0000000000000027E-2</v>
      </c>
    </row>
    <row r="27" spans="1:10">
      <c r="A27" s="138">
        <v>23</v>
      </c>
      <c r="B27" s="36" t="s">
        <v>635</v>
      </c>
      <c r="C27" s="36" t="s">
        <v>648</v>
      </c>
      <c r="D27" s="36" t="s">
        <v>10</v>
      </c>
      <c r="E27" s="148">
        <v>1070015</v>
      </c>
      <c r="F27" s="82" t="s">
        <v>11</v>
      </c>
      <c r="G27" s="36" t="s">
        <v>655</v>
      </c>
      <c r="H27" s="15">
        <v>132268.5</v>
      </c>
      <c r="I27" s="41">
        <f t="shared" si="0"/>
        <v>136236.55499999999</v>
      </c>
      <c r="J27" s="356">
        <f t="shared" si="1"/>
        <v>3.0000000000000027E-2</v>
      </c>
    </row>
    <row r="28" spans="1:10">
      <c r="A28" s="138">
        <v>24</v>
      </c>
      <c r="B28" s="36" t="s">
        <v>635</v>
      </c>
      <c r="C28" s="36" t="s">
        <v>648</v>
      </c>
      <c r="D28" s="36" t="s">
        <v>10</v>
      </c>
      <c r="E28" s="148">
        <v>1070014</v>
      </c>
      <c r="F28" s="82" t="s">
        <v>11</v>
      </c>
      <c r="G28" s="36" t="s">
        <v>656</v>
      </c>
      <c r="H28" s="15">
        <v>145392.75</v>
      </c>
      <c r="I28" s="41">
        <f t="shared" si="0"/>
        <v>149754.5325</v>
      </c>
      <c r="J28" s="356">
        <f t="shared" si="1"/>
        <v>3.0000000000000027E-2</v>
      </c>
    </row>
    <row r="29" spans="1:10">
      <c r="A29" s="138">
        <v>25</v>
      </c>
      <c r="B29" s="36" t="s">
        <v>635</v>
      </c>
      <c r="C29" s="36" t="s">
        <v>648</v>
      </c>
      <c r="D29" s="36" t="s">
        <v>10</v>
      </c>
      <c r="E29" s="148">
        <v>1070016</v>
      </c>
      <c r="F29" s="82" t="s">
        <v>11</v>
      </c>
      <c r="G29" s="36" t="s">
        <v>657</v>
      </c>
      <c r="H29" s="15">
        <v>128079</v>
      </c>
      <c r="I29" s="41">
        <f t="shared" si="0"/>
        <v>131921.37</v>
      </c>
      <c r="J29" s="356">
        <f t="shared" si="1"/>
        <v>3.0000000000000027E-2</v>
      </c>
    </row>
    <row r="30" spans="1:10">
      <c r="A30" s="138">
        <v>26</v>
      </c>
      <c r="B30" s="36" t="s">
        <v>635</v>
      </c>
      <c r="C30" s="36" t="s">
        <v>648</v>
      </c>
      <c r="D30" s="36" t="s">
        <v>10</v>
      </c>
      <c r="E30" s="148">
        <v>2070149</v>
      </c>
      <c r="F30" s="82" t="s">
        <v>122</v>
      </c>
      <c r="G30" s="145" t="s">
        <v>658</v>
      </c>
      <c r="H30" s="15">
        <v>1216</v>
      </c>
      <c r="I30" s="41"/>
      <c r="J30" s="356">
        <f t="shared" si="1"/>
        <v>-1</v>
      </c>
    </row>
    <row r="31" spans="1:10">
      <c r="A31" s="138">
        <v>27</v>
      </c>
      <c r="B31" s="36" t="s">
        <v>635</v>
      </c>
      <c r="C31" s="36" t="s">
        <v>648</v>
      </c>
      <c r="D31" s="36" t="s">
        <v>10</v>
      </c>
      <c r="E31" s="148">
        <v>2070070</v>
      </c>
      <c r="F31" s="82" t="s">
        <v>122</v>
      </c>
      <c r="G31" s="145" t="s">
        <v>659</v>
      </c>
      <c r="H31" s="15">
        <v>1140</v>
      </c>
      <c r="I31" s="41"/>
      <c r="J31" s="356">
        <f t="shared" si="1"/>
        <v>-1</v>
      </c>
    </row>
    <row r="32" spans="1:10">
      <c r="A32" s="138">
        <v>28</v>
      </c>
      <c r="B32" s="36" t="s">
        <v>635</v>
      </c>
      <c r="C32" s="36" t="s">
        <v>648</v>
      </c>
      <c r="D32" s="36" t="s">
        <v>10</v>
      </c>
      <c r="E32" s="148">
        <v>2070148</v>
      </c>
      <c r="F32" s="82" t="s">
        <v>122</v>
      </c>
      <c r="G32" s="145" t="s">
        <v>660</v>
      </c>
      <c r="H32" s="15">
        <v>1311</v>
      </c>
      <c r="I32" s="41"/>
      <c r="J32" s="356">
        <f t="shared" si="1"/>
        <v>-1</v>
      </c>
    </row>
    <row r="33" spans="1:13">
      <c r="A33" s="138">
        <v>29</v>
      </c>
      <c r="B33" s="36" t="s">
        <v>635</v>
      </c>
      <c r="C33" s="36" t="s">
        <v>648</v>
      </c>
      <c r="D33" s="36" t="s">
        <v>10</v>
      </c>
      <c r="E33" s="148">
        <v>2070147</v>
      </c>
      <c r="F33" s="82" t="s">
        <v>122</v>
      </c>
      <c r="G33" s="145" t="s">
        <v>661</v>
      </c>
      <c r="H33" s="15">
        <v>1415.5</v>
      </c>
      <c r="I33" s="41"/>
      <c r="J33" s="356">
        <f t="shared" si="1"/>
        <v>-1</v>
      </c>
    </row>
    <row r="34" spans="1:13">
      <c r="A34" s="138">
        <v>30</v>
      </c>
      <c r="B34" s="36" t="s">
        <v>635</v>
      </c>
      <c r="C34" s="36" t="s">
        <v>648</v>
      </c>
      <c r="D34" s="36" t="s">
        <v>10</v>
      </c>
      <c r="E34" s="148">
        <v>2070116</v>
      </c>
      <c r="F34" s="82" t="s">
        <v>122</v>
      </c>
      <c r="G34" s="145" t="s">
        <v>662</v>
      </c>
      <c r="H34" s="15">
        <v>1140</v>
      </c>
      <c r="I34" s="41"/>
      <c r="J34" s="356">
        <f t="shared" si="1"/>
        <v>-1</v>
      </c>
    </row>
    <row r="35" spans="1:13" ht="25.5">
      <c r="A35" s="138">
        <v>31</v>
      </c>
      <c r="B35" s="36" t="s">
        <v>635</v>
      </c>
      <c r="C35" s="36" t="s">
        <v>648</v>
      </c>
      <c r="D35" s="36" t="s">
        <v>10</v>
      </c>
      <c r="E35" s="148">
        <v>1070029</v>
      </c>
      <c r="F35" s="82" t="s">
        <v>122</v>
      </c>
      <c r="G35" s="145" t="s">
        <v>663</v>
      </c>
      <c r="H35" s="15">
        <v>26780.5</v>
      </c>
      <c r="I35" s="41">
        <f t="shared" si="0"/>
        <v>27583.915000000001</v>
      </c>
      <c r="J35" s="356">
        <f t="shared" si="1"/>
        <v>3.0000000000000027E-2</v>
      </c>
    </row>
    <row r="36" spans="1:13" ht="25.5">
      <c r="A36" s="138">
        <v>32</v>
      </c>
      <c r="B36" s="36" t="s">
        <v>635</v>
      </c>
      <c r="C36" s="36" t="s">
        <v>648</v>
      </c>
      <c r="D36" s="36" t="s">
        <v>10</v>
      </c>
      <c r="E36" s="148">
        <v>1070023</v>
      </c>
      <c r="F36" s="82" t="s">
        <v>122</v>
      </c>
      <c r="G36" s="145" t="s">
        <v>664</v>
      </c>
      <c r="H36" s="15">
        <v>32528</v>
      </c>
      <c r="I36" s="41">
        <f t="shared" si="0"/>
        <v>33503.840000000004</v>
      </c>
      <c r="J36" s="356">
        <f t="shared" si="1"/>
        <v>3.0000000000000027E-2</v>
      </c>
    </row>
    <row r="37" spans="1:13" ht="25.5">
      <c r="A37" s="138">
        <v>33</v>
      </c>
      <c r="B37" s="36" t="s">
        <v>635</v>
      </c>
      <c r="C37" s="36" t="s">
        <v>648</v>
      </c>
      <c r="D37" s="36" t="s">
        <v>10</v>
      </c>
      <c r="E37" s="148">
        <v>1070026</v>
      </c>
      <c r="F37" s="13" t="s">
        <v>122</v>
      </c>
      <c r="G37" s="145" t="s">
        <v>665</v>
      </c>
      <c r="H37" s="15">
        <v>33943.5</v>
      </c>
      <c r="I37" s="41">
        <f t="shared" si="0"/>
        <v>34961.805</v>
      </c>
      <c r="J37" s="356">
        <f t="shared" si="1"/>
        <v>3.0000000000000027E-2</v>
      </c>
    </row>
    <row r="38" spans="1:13" ht="25.5">
      <c r="A38" s="138">
        <v>34</v>
      </c>
      <c r="B38" s="36"/>
      <c r="C38" s="36"/>
      <c r="D38" s="36"/>
      <c r="E38" s="149"/>
      <c r="F38" s="147" t="s">
        <v>6</v>
      </c>
      <c r="G38" s="145" t="s">
        <v>666</v>
      </c>
      <c r="H38" s="15">
        <v>11267</v>
      </c>
      <c r="I38" s="41">
        <f t="shared" si="0"/>
        <v>11605.01</v>
      </c>
      <c r="J38" s="356">
        <f t="shared" si="1"/>
        <v>3.0000000000000027E-2</v>
      </c>
    </row>
    <row r="39" spans="1:13" ht="25.5">
      <c r="A39" s="138">
        <v>35</v>
      </c>
      <c r="B39" s="36" t="s">
        <v>635</v>
      </c>
      <c r="C39" s="36" t="s">
        <v>648</v>
      </c>
      <c r="D39" s="36" t="s">
        <v>10</v>
      </c>
      <c r="E39" s="149">
        <v>1070020</v>
      </c>
      <c r="F39" s="147" t="s">
        <v>122</v>
      </c>
      <c r="G39" s="145" t="s">
        <v>667</v>
      </c>
      <c r="H39" s="15">
        <v>39368</v>
      </c>
      <c r="I39" s="41">
        <f t="shared" si="0"/>
        <v>40549.040000000001</v>
      </c>
      <c r="J39" s="356">
        <f t="shared" si="1"/>
        <v>3.0000000000000027E-2</v>
      </c>
    </row>
    <row r="40" spans="1:13" ht="25.5">
      <c r="A40" s="138">
        <v>36</v>
      </c>
      <c r="B40" s="36"/>
      <c r="C40" s="36"/>
      <c r="D40" s="36"/>
      <c r="E40" s="149"/>
      <c r="F40" s="147" t="s">
        <v>6</v>
      </c>
      <c r="G40" s="145" t="s">
        <v>668</v>
      </c>
      <c r="H40" s="15">
        <v>11305</v>
      </c>
      <c r="I40" s="41">
        <f t="shared" si="0"/>
        <v>11644.15</v>
      </c>
      <c r="J40" s="356">
        <f t="shared" si="1"/>
        <v>3.0000000000000027E-2</v>
      </c>
    </row>
    <row r="41" spans="1:13" ht="25.5">
      <c r="A41" s="138">
        <v>37</v>
      </c>
      <c r="B41" s="36" t="s">
        <v>635</v>
      </c>
      <c r="C41" s="36" t="s">
        <v>648</v>
      </c>
      <c r="D41" s="36" t="s">
        <v>10</v>
      </c>
      <c r="E41" s="149">
        <v>1070030</v>
      </c>
      <c r="F41" s="147" t="s">
        <v>122</v>
      </c>
      <c r="G41" s="145" t="s">
        <v>669</v>
      </c>
      <c r="H41" s="15">
        <v>30751.5</v>
      </c>
      <c r="I41" s="41">
        <f t="shared" si="0"/>
        <v>31674.045000000002</v>
      </c>
      <c r="J41" s="356">
        <f t="shared" si="1"/>
        <v>3.0000000000000027E-2</v>
      </c>
    </row>
    <row r="42" spans="1:13" ht="25.5">
      <c r="A42" s="138">
        <v>38</v>
      </c>
      <c r="B42" s="36"/>
      <c r="C42" s="36"/>
      <c r="D42" s="36"/>
      <c r="E42" s="149"/>
      <c r="F42" s="147" t="s">
        <v>6</v>
      </c>
      <c r="G42" s="145" t="s">
        <v>670</v>
      </c>
      <c r="H42" s="15">
        <v>8863.5</v>
      </c>
      <c r="I42" s="41">
        <f t="shared" si="0"/>
        <v>9129.4050000000007</v>
      </c>
      <c r="J42" s="356">
        <f t="shared" si="1"/>
        <v>3.0000000000000027E-2</v>
      </c>
    </row>
    <row r="43" spans="1:13" ht="25.5">
      <c r="A43" s="138">
        <v>39</v>
      </c>
      <c r="B43" s="36" t="s">
        <v>635</v>
      </c>
      <c r="C43" s="36" t="s">
        <v>648</v>
      </c>
      <c r="D43" s="36" t="s">
        <v>10</v>
      </c>
      <c r="E43" s="149">
        <v>1070024</v>
      </c>
      <c r="F43" s="147" t="s">
        <v>122</v>
      </c>
      <c r="G43" s="145" t="s">
        <v>671</v>
      </c>
      <c r="H43" s="15">
        <v>34846</v>
      </c>
      <c r="I43" s="41">
        <f t="shared" si="0"/>
        <v>35891.379999999997</v>
      </c>
      <c r="J43" s="356">
        <f t="shared" si="1"/>
        <v>3.0000000000000027E-2</v>
      </c>
    </row>
    <row r="44" spans="1:13" ht="25.5">
      <c r="A44" s="138">
        <v>40</v>
      </c>
      <c r="B44" s="36"/>
      <c r="C44" s="36"/>
      <c r="D44" s="36"/>
      <c r="E44" s="288">
        <v>2071401</v>
      </c>
      <c r="F44" s="147" t="s">
        <v>6</v>
      </c>
      <c r="G44" s="145" t="s">
        <v>672</v>
      </c>
      <c r="H44" s="15">
        <v>13328.5</v>
      </c>
      <c r="I44" s="41">
        <f t="shared" si="0"/>
        <v>13728.355</v>
      </c>
      <c r="J44" s="356">
        <f t="shared" si="1"/>
        <v>3.0000000000000027E-2</v>
      </c>
      <c r="M44" s="289"/>
    </row>
    <row r="45" spans="1:13" ht="25.5">
      <c r="A45" s="138">
        <v>41</v>
      </c>
      <c r="B45" s="36" t="s">
        <v>635</v>
      </c>
      <c r="C45" s="36" t="s">
        <v>648</v>
      </c>
      <c r="D45" s="36" t="s">
        <v>10</v>
      </c>
      <c r="E45" s="150">
        <v>1070027</v>
      </c>
      <c r="F45" s="147" t="s">
        <v>122</v>
      </c>
      <c r="G45" s="145" t="s">
        <v>673</v>
      </c>
      <c r="H45" s="15">
        <v>36746</v>
      </c>
      <c r="I45" s="41">
        <f t="shared" si="0"/>
        <v>37848.379999999997</v>
      </c>
      <c r="J45" s="356">
        <f t="shared" si="1"/>
        <v>3.0000000000000027E-2</v>
      </c>
    </row>
    <row r="46" spans="1:13" ht="25.5">
      <c r="A46" s="138">
        <v>42</v>
      </c>
      <c r="B46" s="36"/>
      <c r="C46" s="36"/>
      <c r="D46" s="36"/>
      <c r="E46" s="150"/>
      <c r="F46" s="147" t="s">
        <v>6</v>
      </c>
      <c r="G46" s="145" t="s">
        <v>674</v>
      </c>
      <c r="H46" s="15">
        <v>13328.5</v>
      </c>
      <c r="I46" s="41">
        <f t="shared" si="0"/>
        <v>13728.355</v>
      </c>
      <c r="J46" s="356">
        <f t="shared" si="1"/>
        <v>3.0000000000000027E-2</v>
      </c>
    </row>
    <row r="47" spans="1:13" ht="25.5">
      <c r="A47" s="138">
        <v>43</v>
      </c>
      <c r="B47" s="36" t="s">
        <v>635</v>
      </c>
      <c r="C47" s="36" t="s">
        <v>648</v>
      </c>
      <c r="D47" s="36" t="s">
        <v>10</v>
      </c>
      <c r="E47" s="149">
        <v>1070021</v>
      </c>
      <c r="F47" s="147" t="s">
        <v>122</v>
      </c>
      <c r="G47" s="145" t="s">
        <v>675</v>
      </c>
      <c r="H47" s="15">
        <v>48592.5</v>
      </c>
      <c r="I47" s="41">
        <f t="shared" si="0"/>
        <v>50050.275000000001</v>
      </c>
      <c r="J47" s="356">
        <f t="shared" si="1"/>
        <v>3.0000000000000027E-2</v>
      </c>
    </row>
    <row r="48" spans="1:13" ht="25.5">
      <c r="A48" s="138">
        <v>44</v>
      </c>
      <c r="B48" s="36"/>
      <c r="C48" s="36"/>
      <c r="D48" s="36"/>
      <c r="E48" s="36"/>
      <c r="F48" s="147" t="s">
        <v>6</v>
      </c>
      <c r="G48" s="145" t="s">
        <v>676</v>
      </c>
      <c r="H48" s="15">
        <v>9576</v>
      </c>
      <c r="I48" s="41">
        <f t="shared" si="0"/>
        <v>9863.2800000000007</v>
      </c>
      <c r="J48" s="356">
        <f t="shared" si="1"/>
        <v>3.0000000000000027E-2</v>
      </c>
    </row>
    <row r="49" spans="1:10" ht="25.5">
      <c r="A49" s="138">
        <v>45</v>
      </c>
      <c r="B49" s="36" t="s">
        <v>635</v>
      </c>
      <c r="C49" s="36" t="s">
        <v>648</v>
      </c>
      <c r="D49" s="36" t="s">
        <v>10</v>
      </c>
      <c r="E49" s="62">
        <v>1070031</v>
      </c>
      <c r="F49" s="147" t="s">
        <v>122</v>
      </c>
      <c r="G49" s="145" t="s">
        <v>677</v>
      </c>
      <c r="H49" s="15">
        <v>36309</v>
      </c>
      <c r="I49" s="41">
        <f t="shared" si="0"/>
        <v>37398.270000000004</v>
      </c>
      <c r="J49" s="356">
        <f t="shared" si="1"/>
        <v>3.0000000000000027E-2</v>
      </c>
    </row>
    <row r="50" spans="1:10" ht="25.5">
      <c r="A50" s="138">
        <v>46</v>
      </c>
      <c r="B50" s="36"/>
      <c r="C50" s="36"/>
      <c r="D50" s="36"/>
      <c r="E50" s="62"/>
      <c r="F50" s="147" t="s">
        <v>6</v>
      </c>
      <c r="G50" s="145" t="s">
        <v>678</v>
      </c>
      <c r="H50" s="15">
        <v>13328.5</v>
      </c>
      <c r="I50" s="41">
        <f t="shared" si="0"/>
        <v>13728.355</v>
      </c>
      <c r="J50" s="356">
        <f t="shared" si="1"/>
        <v>3.0000000000000027E-2</v>
      </c>
    </row>
    <row r="51" spans="1:10" ht="25.5">
      <c r="A51" s="138">
        <v>47</v>
      </c>
      <c r="B51" s="36" t="s">
        <v>635</v>
      </c>
      <c r="C51" s="36" t="s">
        <v>648</v>
      </c>
      <c r="D51" s="36" t="s">
        <v>10</v>
      </c>
      <c r="E51" s="62">
        <v>1070025</v>
      </c>
      <c r="F51" s="147" t="s">
        <v>122</v>
      </c>
      <c r="G51" s="145" t="s">
        <v>679</v>
      </c>
      <c r="H51" s="15">
        <v>42170.5</v>
      </c>
      <c r="I51" s="41">
        <f t="shared" si="0"/>
        <v>43435.614999999998</v>
      </c>
      <c r="J51" s="356">
        <f t="shared" si="1"/>
        <v>3.0000000000000027E-2</v>
      </c>
    </row>
    <row r="52" spans="1:10" ht="25.5">
      <c r="A52" s="138">
        <v>48</v>
      </c>
      <c r="B52" s="36"/>
      <c r="C52" s="36"/>
      <c r="D52" s="36"/>
      <c r="E52" s="62"/>
      <c r="F52" s="147" t="s">
        <v>6</v>
      </c>
      <c r="G52" s="145" t="s">
        <v>680</v>
      </c>
      <c r="H52" s="15">
        <v>13841.5</v>
      </c>
      <c r="I52" s="41">
        <f t="shared" si="0"/>
        <v>14256.745000000001</v>
      </c>
      <c r="J52" s="356">
        <f t="shared" si="1"/>
        <v>3.0000000000000027E-2</v>
      </c>
    </row>
    <row r="53" spans="1:10" ht="25.5">
      <c r="A53" s="138">
        <v>49</v>
      </c>
      <c r="B53" s="36" t="s">
        <v>635</v>
      </c>
      <c r="C53" s="36" t="s">
        <v>648</v>
      </c>
      <c r="D53" s="36" t="s">
        <v>10</v>
      </c>
      <c r="E53" s="62">
        <v>1070028</v>
      </c>
      <c r="F53" s="147" t="s">
        <v>122</v>
      </c>
      <c r="G53" s="145" t="s">
        <v>681</v>
      </c>
      <c r="H53" s="15">
        <v>42170.5</v>
      </c>
      <c r="I53" s="41">
        <f t="shared" si="0"/>
        <v>43435.614999999998</v>
      </c>
      <c r="J53" s="356">
        <f t="shared" si="1"/>
        <v>3.0000000000000027E-2</v>
      </c>
    </row>
    <row r="54" spans="1:10" ht="25.5">
      <c r="A54" s="138">
        <v>50</v>
      </c>
      <c r="B54" s="36"/>
      <c r="C54" s="36"/>
      <c r="D54" s="36"/>
      <c r="E54" s="62"/>
      <c r="F54" s="147" t="s">
        <v>6</v>
      </c>
      <c r="G54" s="145" t="s">
        <v>682</v>
      </c>
      <c r="H54" s="15">
        <v>13841.5</v>
      </c>
      <c r="I54" s="41">
        <f t="shared" si="0"/>
        <v>14256.745000000001</v>
      </c>
      <c r="J54" s="356">
        <f t="shared" si="1"/>
        <v>3.0000000000000027E-2</v>
      </c>
    </row>
    <row r="55" spans="1:10" ht="25.5">
      <c r="A55" s="138">
        <v>51</v>
      </c>
      <c r="B55" s="36" t="s">
        <v>635</v>
      </c>
      <c r="C55" s="36" t="s">
        <v>648</v>
      </c>
      <c r="D55" s="36" t="s">
        <v>10</v>
      </c>
      <c r="E55" s="62">
        <v>1070022</v>
      </c>
      <c r="F55" s="147" t="s">
        <v>122</v>
      </c>
      <c r="G55" s="145" t="s">
        <v>683</v>
      </c>
      <c r="H55" s="15">
        <v>53941</v>
      </c>
      <c r="I55" s="41">
        <f t="shared" si="0"/>
        <v>55559.23</v>
      </c>
      <c r="J55" s="356">
        <f t="shared" si="1"/>
        <v>3.0000000000000027E-2</v>
      </c>
    </row>
    <row r="56" spans="1:10" ht="25.5">
      <c r="A56" s="138">
        <v>52</v>
      </c>
      <c r="B56" s="36"/>
      <c r="C56" s="36"/>
      <c r="D56" s="36"/>
      <c r="E56" s="62"/>
      <c r="F56" s="147" t="s">
        <v>6</v>
      </c>
      <c r="G56" s="145" t="s">
        <v>684</v>
      </c>
      <c r="H56" s="15">
        <v>12492.5</v>
      </c>
      <c r="I56" s="41">
        <f t="shared" si="0"/>
        <v>12867.275</v>
      </c>
      <c r="J56" s="356">
        <f t="shared" si="1"/>
        <v>3.0000000000000027E-2</v>
      </c>
    </row>
    <row r="57" spans="1:10">
      <c r="A57" s="138">
        <v>53</v>
      </c>
      <c r="B57" s="36" t="s">
        <v>635</v>
      </c>
      <c r="C57" s="36" t="s">
        <v>648</v>
      </c>
      <c r="D57" s="36" t="s">
        <v>10</v>
      </c>
      <c r="E57" s="62">
        <v>2120290</v>
      </c>
      <c r="F57" s="147" t="s">
        <v>122</v>
      </c>
      <c r="G57" s="145" t="s">
        <v>685</v>
      </c>
      <c r="H57" s="15">
        <v>1966.5</v>
      </c>
      <c r="I57" s="41"/>
      <c r="J57" s="356">
        <f t="shared" si="1"/>
        <v>-1</v>
      </c>
    </row>
    <row r="58" spans="1:10">
      <c r="A58" s="138">
        <v>54</v>
      </c>
      <c r="B58" s="36" t="s">
        <v>635</v>
      </c>
      <c r="C58" s="36" t="s">
        <v>648</v>
      </c>
      <c r="D58" s="36" t="s">
        <v>10</v>
      </c>
      <c r="E58" s="62">
        <v>2120289</v>
      </c>
      <c r="F58" s="147" t="s">
        <v>122</v>
      </c>
      <c r="G58" s="145" t="s">
        <v>686</v>
      </c>
      <c r="H58" s="15">
        <v>2261</v>
      </c>
      <c r="I58" s="41"/>
      <c r="J58" s="356">
        <f t="shared" si="1"/>
        <v>-1</v>
      </c>
    </row>
    <row r="59" spans="1:10">
      <c r="A59" s="138">
        <v>55</v>
      </c>
      <c r="B59" s="36" t="s">
        <v>635</v>
      </c>
      <c r="C59" s="36" t="s">
        <v>648</v>
      </c>
      <c r="D59" s="36" t="s">
        <v>10</v>
      </c>
      <c r="E59" s="36">
        <v>2120291</v>
      </c>
      <c r="F59" s="147" t="s">
        <v>122</v>
      </c>
      <c r="G59" s="145" t="s">
        <v>687</v>
      </c>
      <c r="H59" s="15">
        <v>1947.5</v>
      </c>
      <c r="I59" s="41"/>
      <c r="J59" s="356">
        <f t="shared" si="1"/>
        <v>-1</v>
      </c>
    </row>
    <row r="60" spans="1:10">
      <c r="A60" s="138">
        <v>56</v>
      </c>
      <c r="B60" s="36" t="s">
        <v>635</v>
      </c>
      <c r="C60" s="36" t="s">
        <v>648</v>
      </c>
      <c r="D60" s="36" t="s">
        <v>10</v>
      </c>
      <c r="E60" s="36">
        <v>2081104</v>
      </c>
      <c r="F60" s="147" t="s">
        <v>122</v>
      </c>
      <c r="G60" s="145" t="s">
        <v>688</v>
      </c>
      <c r="H60" s="15">
        <v>304</v>
      </c>
      <c r="I60" s="41"/>
      <c r="J60" s="356">
        <f t="shared" si="1"/>
        <v>-1</v>
      </c>
    </row>
    <row r="61" spans="1:10">
      <c r="A61" s="138">
        <v>57</v>
      </c>
      <c r="B61" s="36" t="s">
        <v>635</v>
      </c>
      <c r="C61" s="36" t="s">
        <v>648</v>
      </c>
      <c r="D61" s="36" t="s">
        <v>10</v>
      </c>
      <c r="E61" s="36">
        <v>2081100</v>
      </c>
      <c r="F61" s="147" t="s">
        <v>122</v>
      </c>
      <c r="G61" s="145" t="s">
        <v>689</v>
      </c>
      <c r="H61" s="15">
        <v>304</v>
      </c>
      <c r="I61" s="41"/>
      <c r="J61" s="356">
        <f t="shared" si="1"/>
        <v>-1</v>
      </c>
    </row>
    <row r="62" spans="1:10">
      <c r="A62" s="138">
        <v>58</v>
      </c>
      <c r="B62" s="36" t="s">
        <v>635</v>
      </c>
      <c r="C62" s="36" t="s">
        <v>648</v>
      </c>
      <c r="D62" s="36" t="s">
        <v>10</v>
      </c>
      <c r="E62" s="36">
        <v>2081009</v>
      </c>
      <c r="F62" s="147" t="s">
        <v>122</v>
      </c>
      <c r="G62" s="145" t="s">
        <v>690</v>
      </c>
      <c r="H62" s="15">
        <v>399</v>
      </c>
      <c r="I62" s="41"/>
      <c r="J62" s="356">
        <f t="shared" si="1"/>
        <v>-1</v>
      </c>
    </row>
    <row r="63" spans="1:10" ht="25.5">
      <c r="A63" s="138">
        <v>59</v>
      </c>
      <c r="B63" s="36" t="s">
        <v>635</v>
      </c>
      <c r="C63" s="36" t="s">
        <v>648</v>
      </c>
      <c r="D63" s="36" t="s">
        <v>10</v>
      </c>
      <c r="E63" s="36">
        <v>2140020</v>
      </c>
      <c r="F63" s="147" t="s">
        <v>122</v>
      </c>
      <c r="G63" s="145" t="s">
        <v>691</v>
      </c>
      <c r="H63" s="15">
        <v>760</v>
      </c>
      <c r="I63" s="41"/>
      <c r="J63" s="356">
        <f t="shared" si="1"/>
        <v>-1</v>
      </c>
    </row>
    <row r="64" spans="1:10" ht="25.5">
      <c r="A64" s="138">
        <v>60</v>
      </c>
      <c r="B64" s="36" t="s">
        <v>635</v>
      </c>
      <c r="C64" s="36" t="s">
        <v>648</v>
      </c>
      <c r="D64" s="36" t="s">
        <v>10</v>
      </c>
      <c r="E64" s="36">
        <v>2141961</v>
      </c>
      <c r="F64" s="147" t="s">
        <v>122</v>
      </c>
      <c r="G64" s="145" t="s">
        <v>692</v>
      </c>
      <c r="H64" s="15">
        <v>845.5</v>
      </c>
      <c r="I64" s="41"/>
      <c r="J64" s="356">
        <f t="shared" si="1"/>
        <v>-1</v>
      </c>
    </row>
    <row r="65" spans="1:10" ht="25.5">
      <c r="A65" s="138">
        <v>61</v>
      </c>
      <c r="B65" s="36" t="s">
        <v>635</v>
      </c>
      <c r="C65" s="36" t="s">
        <v>648</v>
      </c>
      <c r="D65" s="36" t="s">
        <v>10</v>
      </c>
      <c r="E65" s="36">
        <v>2141960</v>
      </c>
      <c r="F65" s="147" t="s">
        <v>122</v>
      </c>
      <c r="G65" s="145" t="s">
        <v>693</v>
      </c>
      <c r="H65" s="15">
        <v>845.5</v>
      </c>
      <c r="I65" s="41"/>
      <c r="J65" s="356">
        <f t="shared" si="1"/>
        <v>-1</v>
      </c>
    </row>
    <row r="66" spans="1:10" ht="25.5">
      <c r="A66" s="138">
        <v>62</v>
      </c>
      <c r="B66" s="36" t="s">
        <v>635</v>
      </c>
      <c r="C66" s="36" t="s">
        <v>648</v>
      </c>
      <c r="D66" s="36" t="s">
        <v>10</v>
      </c>
      <c r="E66" s="36">
        <v>2141957</v>
      </c>
      <c r="F66" s="147" t="s">
        <v>122</v>
      </c>
      <c r="G66" s="145" t="s">
        <v>132</v>
      </c>
      <c r="H66" s="15">
        <v>1026</v>
      </c>
      <c r="I66" s="41"/>
      <c r="J66" s="356">
        <f t="shared" si="1"/>
        <v>-1</v>
      </c>
    </row>
    <row r="67" spans="1:10">
      <c r="A67" s="138">
        <v>63</v>
      </c>
      <c r="B67" s="36" t="s">
        <v>635</v>
      </c>
      <c r="C67" s="36" t="s">
        <v>648</v>
      </c>
      <c r="D67" s="36" t="s">
        <v>10</v>
      </c>
      <c r="E67" s="36">
        <v>2120058</v>
      </c>
      <c r="F67" s="147" t="s">
        <v>122</v>
      </c>
      <c r="G67" s="145" t="s">
        <v>694</v>
      </c>
      <c r="H67" s="15">
        <v>779</v>
      </c>
      <c r="I67" s="41"/>
      <c r="J67" s="356">
        <f t="shared" si="1"/>
        <v>-1</v>
      </c>
    </row>
    <row r="68" spans="1:10">
      <c r="A68" s="138">
        <v>64</v>
      </c>
      <c r="B68" s="36" t="s">
        <v>635</v>
      </c>
      <c r="C68" s="36" t="s">
        <v>648</v>
      </c>
      <c r="D68" s="36" t="s">
        <v>10</v>
      </c>
      <c r="E68" s="36">
        <v>2120021</v>
      </c>
      <c r="F68" s="147" t="s">
        <v>122</v>
      </c>
      <c r="G68" s="145" t="s">
        <v>695</v>
      </c>
      <c r="H68" s="15">
        <v>589</v>
      </c>
      <c r="I68" s="41"/>
      <c r="J68" s="356">
        <f t="shared" si="1"/>
        <v>-1</v>
      </c>
    </row>
    <row r="69" spans="1:10">
      <c r="A69" s="138">
        <v>65</v>
      </c>
      <c r="B69" s="36" t="s">
        <v>635</v>
      </c>
      <c r="C69" s="36" t="s">
        <v>648</v>
      </c>
      <c r="D69" s="36" t="s">
        <v>10</v>
      </c>
      <c r="E69" s="36" t="s">
        <v>696</v>
      </c>
      <c r="F69" s="147" t="s">
        <v>6</v>
      </c>
      <c r="G69" s="145" t="s">
        <v>697</v>
      </c>
      <c r="H69" s="15">
        <v>5177.5</v>
      </c>
      <c r="I69" s="41"/>
      <c r="J69" s="356">
        <f t="shared" si="1"/>
        <v>-1</v>
      </c>
    </row>
    <row r="70" spans="1:10">
      <c r="A70" s="138">
        <v>66</v>
      </c>
      <c r="B70" s="36" t="s">
        <v>635</v>
      </c>
      <c r="C70" s="36" t="s">
        <v>648</v>
      </c>
      <c r="D70" s="36" t="s">
        <v>10</v>
      </c>
      <c r="E70" s="36" t="s">
        <v>698</v>
      </c>
      <c r="F70" s="147" t="s">
        <v>6</v>
      </c>
      <c r="G70" s="145" t="s">
        <v>699</v>
      </c>
      <c r="H70" s="15">
        <v>5538.5</v>
      </c>
      <c r="I70" s="41"/>
      <c r="J70" s="356">
        <f t="shared" ref="J70:J82" si="2">I70/H70-1</f>
        <v>-1</v>
      </c>
    </row>
    <row r="71" spans="1:10">
      <c r="A71" s="138">
        <v>67</v>
      </c>
      <c r="B71" s="36" t="s">
        <v>635</v>
      </c>
      <c r="C71" s="36" t="s">
        <v>648</v>
      </c>
      <c r="D71" s="36" t="s">
        <v>10</v>
      </c>
      <c r="E71" s="36" t="s">
        <v>700</v>
      </c>
      <c r="F71" s="147" t="s">
        <v>6</v>
      </c>
      <c r="G71" s="145" t="s">
        <v>701</v>
      </c>
      <c r="H71" s="15">
        <v>6289</v>
      </c>
      <c r="I71" s="41"/>
      <c r="J71" s="356">
        <f t="shared" si="2"/>
        <v>-1</v>
      </c>
    </row>
    <row r="72" spans="1:10" ht="25.5">
      <c r="A72" s="138">
        <v>68</v>
      </c>
      <c r="B72" s="36" t="s">
        <v>635</v>
      </c>
      <c r="C72" s="36" t="s">
        <v>648</v>
      </c>
      <c r="D72" s="36" t="s">
        <v>10</v>
      </c>
      <c r="E72" s="36">
        <v>3070005</v>
      </c>
      <c r="F72" s="147" t="s">
        <v>6</v>
      </c>
      <c r="G72" s="145" t="s">
        <v>702</v>
      </c>
      <c r="H72" s="15">
        <v>3914</v>
      </c>
      <c r="I72" s="41"/>
      <c r="J72" s="356">
        <f t="shared" si="2"/>
        <v>-1</v>
      </c>
    </row>
    <row r="73" spans="1:10" ht="25.5">
      <c r="A73" s="138">
        <v>69</v>
      </c>
      <c r="B73" s="36" t="s">
        <v>635</v>
      </c>
      <c r="C73" s="36" t="s">
        <v>648</v>
      </c>
      <c r="D73" s="36" t="s">
        <v>10</v>
      </c>
      <c r="E73" s="36">
        <v>3070004</v>
      </c>
      <c r="F73" s="147" t="s">
        <v>6</v>
      </c>
      <c r="G73" s="145" t="s">
        <v>703</v>
      </c>
      <c r="H73" s="15">
        <v>5082.5</v>
      </c>
      <c r="I73" s="41"/>
      <c r="J73" s="356">
        <f t="shared" si="2"/>
        <v>-1</v>
      </c>
    </row>
    <row r="74" spans="1:10" ht="25.5">
      <c r="A74" s="138">
        <v>70</v>
      </c>
      <c r="B74" s="36" t="s">
        <v>635</v>
      </c>
      <c r="C74" s="36" t="s">
        <v>648</v>
      </c>
      <c r="D74" s="36" t="s">
        <v>10</v>
      </c>
      <c r="E74" s="36">
        <v>3070003</v>
      </c>
      <c r="F74" s="147" t="s">
        <v>6</v>
      </c>
      <c r="G74" s="145" t="s">
        <v>704</v>
      </c>
      <c r="H74" s="15">
        <v>6678.5</v>
      </c>
      <c r="I74" s="41"/>
      <c r="J74" s="356">
        <f t="shared" si="2"/>
        <v>-1</v>
      </c>
    </row>
    <row r="75" spans="1:10">
      <c r="A75" s="138">
        <v>71</v>
      </c>
      <c r="B75" s="36" t="s">
        <v>635</v>
      </c>
      <c r="C75" s="36" t="s">
        <v>648</v>
      </c>
      <c r="D75" s="36" t="s">
        <v>10</v>
      </c>
      <c r="E75" s="36"/>
      <c r="F75" s="147" t="s">
        <v>6</v>
      </c>
      <c r="G75" s="145" t="s">
        <v>153</v>
      </c>
      <c r="H75" s="15">
        <v>13699</v>
      </c>
      <c r="I75" s="41"/>
      <c r="J75" s="356">
        <f t="shared" si="2"/>
        <v>-1</v>
      </c>
    </row>
    <row r="76" spans="1:10">
      <c r="A76" s="138">
        <v>72</v>
      </c>
      <c r="B76" s="36" t="s">
        <v>635</v>
      </c>
      <c r="C76" s="36" t="s">
        <v>648</v>
      </c>
      <c r="D76" s="36" t="s">
        <v>10</v>
      </c>
      <c r="E76" s="36"/>
      <c r="F76" s="147" t="s">
        <v>6</v>
      </c>
      <c r="G76" s="145" t="s">
        <v>154</v>
      </c>
      <c r="H76" s="15">
        <v>9186.5</v>
      </c>
      <c r="I76" s="41"/>
      <c r="J76" s="356">
        <f t="shared" si="2"/>
        <v>-1</v>
      </c>
    </row>
    <row r="77" spans="1:10">
      <c r="A77" s="138">
        <v>73</v>
      </c>
      <c r="B77" s="36" t="s">
        <v>635</v>
      </c>
      <c r="C77" s="36" t="s">
        <v>648</v>
      </c>
      <c r="D77" s="36" t="s">
        <v>10</v>
      </c>
      <c r="E77" s="36">
        <v>99445</v>
      </c>
      <c r="F77" s="147" t="s">
        <v>6</v>
      </c>
      <c r="G77" s="145" t="s">
        <v>167</v>
      </c>
      <c r="H77" s="15">
        <v>9946.5</v>
      </c>
      <c r="I77" s="41"/>
      <c r="J77" s="356">
        <f t="shared" si="2"/>
        <v>-1</v>
      </c>
    </row>
    <row r="78" spans="1:10">
      <c r="A78" s="138">
        <v>74</v>
      </c>
      <c r="B78" s="36" t="s">
        <v>635</v>
      </c>
      <c r="C78" s="36" t="s">
        <v>648</v>
      </c>
      <c r="D78" s="36" t="s">
        <v>10</v>
      </c>
      <c r="E78" s="36">
        <v>43607</v>
      </c>
      <c r="F78" s="147" t="s">
        <v>6</v>
      </c>
      <c r="G78" s="145" t="s">
        <v>168</v>
      </c>
      <c r="H78" s="15">
        <v>7647.5</v>
      </c>
      <c r="I78" s="41"/>
      <c r="J78" s="356">
        <f t="shared" si="2"/>
        <v>-1</v>
      </c>
    </row>
    <row r="79" spans="1:10">
      <c r="A79" s="138">
        <v>75</v>
      </c>
      <c r="B79" s="36" t="s">
        <v>635</v>
      </c>
      <c r="C79" s="36" t="s">
        <v>648</v>
      </c>
      <c r="D79" s="36" t="s">
        <v>10</v>
      </c>
      <c r="E79" s="36">
        <v>10074</v>
      </c>
      <c r="F79" s="147" t="s">
        <v>6</v>
      </c>
      <c r="G79" s="145" t="s">
        <v>96</v>
      </c>
      <c r="H79" s="15">
        <v>8968</v>
      </c>
      <c r="I79" s="41"/>
      <c r="J79" s="356">
        <f t="shared" si="2"/>
        <v>-1</v>
      </c>
    </row>
    <row r="80" spans="1:10">
      <c r="A80" s="138">
        <v>76</v>
      </c>
      <c r="B80" s="36" t="s">
        <v>635</v>
      </c>
      <c r="C80" s="36" t="s">
        <v>648</v>
      </c>
      <c r="D80" s="36" t="s">
        <v>10</v>
      </c>
      <c r="E80" s="36">
        <v>2070092</v>
      </c>
      <c r="F80" s="147" t="s">
        <v>6</v>
      </c>
      <c r="G80" s="145" t="s">
        <v>645</v>
      </c>
      <c r="H80" s="15">
        <v>23161</v>
      </c>
      <c r="I80" s="41"/>
      <c r="J80" s="356">
        <f t="shared" si="2"/>
        <v>-1</v>
      </c>
    </row>
    <row r="81" spans="1:10">
      <c r="A81" s="138">
        <v>77</v>
      </c>
      <c r="B81" s="36" t="s">
        <v>635</v>
      </c>
      <c r="C81" s="36" t="s">
        <v>648</v>
      </c>
      <c r="D81" s="36" t="s">
        <v>10</v>
      </c>
      <c r="E81" s="36">
        <v>2070109</v>
      </c>
      <c r="F81" s="147" t="s">
        <v>6</v>
      </c>
      <c r="G81" s="151" t="s">
        <v>646</v>
      </c>
      <c r="H81" s="15">
        <v>27502.5</v>
      </c>
      <c r="I81" s="41"/>
      <c r="J81" s="356">
        <f t="shared" si="2"/>
        <v>-1</v>
      </c>
    </row>
    <row r="82" spans="1:10" ht="15.75" thickBot="1">
      <c r="A82" s="152">
        <v>78</v>
      </c>
      <c r="B82" s="37" t="s">
        <v>635</v>
      </c>
      <c r="C82" s="37" t="s">
        <v>648</v>
      </c>
      <c r="D82" s="37" t="s">
        <v>10</v>
      </c>
      <c r="E82" s="37">
        <v>999093</v>
      </c>
      <c r="F82" s="153" t="s">
        <v>6</v>
      </c>
      <c r="G82" s="154" t="s">
        <v>647</v>
      </c>
      <c r="H82" s="347">
        <v>1634</v>
      </c>
      <c r="I82" s="19"/>
      <c r="J82" s="356">
        <f t="shared" si="2"/>
        <v>-1</v>
      </c>
    </row>
    <row r="83" spans="1:10">
      <c r="A83" s="155"/>
      <c r="B83" s="27"/>
      <c r="C83" s="27"/>
      <c r="D83" s="27"/>
      <c r="E83" s="27"/>
      <c r="F83" s="156"/>
      <c r="G83" s="157"/>
      <c r="H83" s="158"/>
      <c r="I83" s="158"/>
    </row>
    <row r="84" spans="1:10">
      <c r="A84" s="155"/>
      <c r="B84" s="27"/>
      <c r="C84" s="27"/>
      <c r="D84" s="27"/>
      <c r="E84" s="27"/>
      <c r="F84" s="156"/>
      <c r="G84" s="157"/>
      <c r="H84" s="158"/>
      <c r="I84" s="158"/>
    </row>
    <row r="85" spans="1:10">
      <c r="A85" s="155"/>
      <c r="B85" s="27"/>
      <c r="C85" s="27"/>
      <c r="D85" s="27"/>
      <c r="E85" s="27"/>
      <c r="F85" s="156"/>
      <c r="G85" s="157"/>
      <c r="H85" s="158"/>
      <c r="I85" s="158"/>
    </row>
    <row r="86" spans="1:10">
      <c r="A86" s="155"/>
      <c r="B86" s="27"/>
      <c r="C86" s="27"/>
      <c r="D86" s="27"/>
      <c r="E86" s="27"/>
      <c r="F86" s="156"/>
      <c r="G86" s="157"/>
      <c r="H86" s="158"/>
      <c r="I86" s="158"/>
    </row>
    <row r="87" spans="1:10">
      <c r="A87" s="155"/>
      <c r="B87" s="27"/>
      <c r="C87" s="27"/>
      <c r="D87" s="27"/>
      <c r="E87" s="27"/>
      <c r="F87" s="156"/>
      <c r="G87" s="157"/>
      <c r="H87" s="158"/>
      <c r="I87" s="158"/>
    </row>
    <row r="88" spans="1:10">
      <c r="A88" s="155"/>
      <c r="B88" s="27"/>
      <c r="C88" s="27"/>
      <c r="D88" s="27"/>
      <c r="E88" s="27"/>
      <c r="F88" s="156"/>
      <c r="G88" s="157"/>
      <c r="H88" s="158"/>
      <c r="I88" s="158"/>
    </row>
    <row r="89" spans="1:10">
      <c r="A89" s="155"/>
      <c r="B89" s="27"/>
      <c r="C89" s="27"/>
      <c r="D89" s="27"/>
      <c r="E89" s="27"/>
      <c r="F89" s="156"/>
      <c r="G89" s="157"/>
      <c r="H89" s="158"/>
      <c r="I89" s="158"/>
    </row>
    <row r="90" spans="1:10">
      <c r="A90" s="155"/>
      <c r="B90" s="27"/>
      <c r="C90" s="27"/>
      <c r="D90" s="27"/>
      <c r="E90" s="27"/>
      <c r="F90" s="156"/>
      <c r="G90" s="157"/>
      <c r="H90" s="158"/>
      <c r="I90" s="158"/>
    </row>
    <row r="91" spans="1:10">
      <c r="A91" s="155"/>
      <c r="B91" s="27"/>
      <c r="C91" s="27"/>
      <c r="D91" s="27"/>
      <c r="E91" s="27"/>
      <c r="F91" s="156"/>
      <c r="G91" s="157"/>
      <c r="H91" s="158"/>
      <c r="I91" s="158"/>
    </row>
    <row r="92" spans="1:10">
      <c r="A92" s="155"/>
      <c r="B92" s="27"/>
      <c r="C92" s="27"/>
      <c r="D92" s="27"/>
      <c r="E92" s="27"/>
      <c r="F92" s="156"/>
      <c r="G92" s="157"/>
      <c r="H92" s="158"/>
      <c r="I92" s="158"/>
    </row>
    <row r="93" spans="1:10">
      <c r="A93" s="155"/>
      <c r="B93" s="27"/>
      <c r="C93" s="27"/>
      <c r="D93" s="27"/>
      <c r="E93" s="27"/>
      <c r="F93" s="156"/>
      <c r="G93" s="27"/>
      <c r="H93" s="158"/>
      <c r="I93" s="158"/>
    </row>
    <row r="94" spans="1:10">
      <c r="A94" s="155"/>
      <c r="B94" s="27"/>
      <c r="C94" s="27"/>
      <c r="D94" s="27"/>
      <c r="E94" s="27"/>
      <c r="F94" s="156"/>
      <c r="G94" s="27"/>
      <c r="H94" s="158"/>
      <c r="I94" s="158"/>
    </row>
    <row r="95" spans="1:10">
      <c r="A95" s="155"/>
      <c r="B95" s="27"/>
      <c r="C95" s="27"/>
      <c r="D95" s="27"/>
      <c r="E95" s="27"/>
      <c r="F95" s="156"/>
      <c r="G95" s="27"/>
      <c r="H95" s="158"/>
      <c r="I95" s="158"/>
    </row>
    <row r="96" spans="1:10">
      <c r="A96" s="155"/>
      <c r="B96" s="27"/>
      <c r="C96" s="27"/>
      <c r="D96" s="27"/>
      <c r="E96" s="27"/>
      <c r="F96" s="156"/>
      <c r="G96" s="27"/>
      <c r="H96" s="158"/>
      <c r="I96" s="158"/>
    </row>
    <row r="97" spans="1:9">
      <c r="A97" s="155"/>
      <c r="B97" s="27"/>
      <c r="C97" s="27"/>
      <c r="D97" s="27"/>
      <c r="E97" s="27"/>
      <c r="F97" s="156"/>
      <c r="G97" s="27"/>
      <c r="H97" s="158"/>
      <c r="I97" s="158"/>
    </row>
    <row r="98" spans="1:9">
      <c r="A98" s="155"/>
      <c r="B98" s="27"/>
      <c r="C98" s="27"/>
      <c r="D98" s="27"/>
      <c r="E98" s="27"/>
      <c r="F98" s="156"/>
      <c r="G98" s="27"/>
      <c r="H98" s="158"/>
      <c r="I98" s="158"/>
    </row>
    <row r="99" spans="1:9">
      <c r="A99" s="155"/>
      <c r="B99" s="27"/>
      <c r="C99" s="27"/>
      <c r="D99" s="27"/>
      <c r="E99" s="27"/>
      <c r="F99" s="156"/>
      <c r="G99" s="27"/>
      <c r="H99" s="158"/>
      <c r="I99" s="158"/>
    </row>
    <row r="100" spans="1:9">
      <c r="A100" s="155"/>
      <c r="B100" s="27"/>
      <c r="C100" s="27"/>
      <c r="D100" s="27"/>
      <c r="E100" s="27"/>
      <c r="F100" s="156"/>
      <c r="G100" s="27"/>
      <c r="H100" s="158"/>
      <c r="I100" s="158"/>
    </row>
    <row r="101" spans="1:9">
      <c r="A101" s="155"/>
      <c r="B101" s="27"/>
      <c r="C101" s="27"/>
      <c r="D101" s="27"/>
      <c r="E101" s="27"/>
      <c r="F101" s="156"/>
      <c r="G101" s="27"/>
      <c r="H101" s="158"/>
      <c r="I101" s="158"/>
    </row>
    <row r="102" spans="1:9">
      <c r="A102" s="155"/>
      <c r="B102" s="27"/>
      <c r="C102" s="27"/>
      <c r="D102" s="27"/>
      <c r="E102" s="27"/>
      <c r="F102" s="156"/>
      <c r="G102" s="27"/>
      <c r="H102" s="158"/>
      <c r="I102" s="158"/>
    </row>
    <row r="103" spans="1:9">
      <c r="A103" s="155"/>
      <c r="B103" s="27"/>
      <c r="C103" s="27"/>
      <c r="D103" s="27"/>
      <c r="E103" s="27"/>
      <c r="F103" s="156"/>
      <c r="G103" s="27"/>
      <c r="H103" s="158"/>
      <c r="I103" s="158"/>
    </row>
    <row r="104" spans="1:9">
      <c r="A104" s="155"/>
      <c r="B104" s="27"/>
      <c r="C104" s="27"/>
      <c r="D104" s="27"/>
      <c r="E104" s="159"/>
      <c r="F104" s="160"/>
      <c r="G104" s="27"/>
      <c r="H104" s="158"/>
      <c r="I104" s="158"/>
    </row>
    <row r="105" spans="1:9">
      <c r="A105" s="155"/>
      <c r="B105" s="27"/>
      <c r="C105" s="27"/>
      <c r="D105" s="27"/>
      <c r="E105" s="159"/>
      <c r="F105" s="160"/>
      <c r="G105" s="27"/>
      <c r="H105" s="158"/>
      <c r="I105" s="158"/>
    </row>
    <row r="106" spans="1:9">
      <c r="A106" s="155"/>
      <c r="B106" s="27"/>
      <c r="C106" s="27"/>
      <c r="D106" s="27"/>
      <c r="E106" s="161"/>
      <c r="F106" s="160"/>
      <c r="G106" s="27"/>
      <c r="H106" s="158"/>
      <c r="I106" s="158"/>
    </row>
    <row r="107" spans="1:9">
      <c r="A107" s="155"/>
      <c r="B107" s="27"/>
      <c r="C107" s="27"/>
      <c r="D107" s="27"/>
      <c r="E107" s="159"/>
      <c r="F107" s="160"/>
      <c r="G107" s="27"/>
      <c r="H107" s="158"/>
      <c r="I107" s="158"/>
    </row>
    <row r="108" spans="1:9">
      <c r="A108" s="155"/>
      <c r="B108" s="27"/>
      <c r="C108" s="27"/>
      <c r="D108" s="27"/>
      <c r="E108" s="159"/>
      <c r="F108" s="160"/>
      <c r="G108" s="27"/>
      <c r="H108" s="158"/>
      <c r="I108" s="158"/>
    </row>
    <row r="109" spans="1:9">
      <c r="A109" s="155"/>
      <c r="B109" s="27"/>
      <c r="C109" s="27"/>
      <c r="D109" s="27"/>
      <c r="E109" s="162"/>
      <c r="F109" s="163"/>
      <c r="G109" s="27"/>
      <c r="H109" s="158"/>
      <c r="I109" s="158"/>
    </row>
    <row r="110" spans="1:9">
      <c r="A110" s="155"/>
      <c r="B110" s="27"/>
      <c r="C110" s="27"/>
      <c r="D110" s="27"/>
      <c r="E110" s="162"/>
      <c r="F110" s="155"/>
      <c r="G110" s="27"/>
      <c r="H110" s="158"/>
      <c r="I110" s="158"/>
    </row>
    <row r="111" spans="1:9">
      <c r="A111" s="155"/>
      <c r="B111" s="27"/>
      <c r="C111" s="27"/>
      <c r="D111" s="27"/>
      <c r="E111" s="164"/>
      <c r="F111" s="165"/>
      <c r="G111" s="27"/>
      <c r="H111" s="158"/>
      <c r="I111" s="158"/>
    </row>
    <row r="112" spans="1:9">
      <c r="A112" s="155"/>
      <c r="B112" s="27"/>
      <c r="C112" s="27"/>
      <c r="D112" s="27"/>
      <c r="E112" s="164"/>
      <c r="F112" s="165"/>
      <c r="G112" s="27"/>
      <c r="H112" s="158"/>
      <c r="I112" s="158"/>
    </row>
    <row r="113" spans="1:9">
      <c r="A113" s="155"/>
      <c r="B113" s="27"/>
      <c r="C113" s="27"/>
      <c r="D113" s="27"/>
      <c r="E113" s="164"/>
      <c r="F113" s="165"/>
      <c r="G113" s="27"/>
      <c r="H113" s="158"/>
      <c r="I113" s="158"/>
    </row>
    <row r="114" spans="1:9">
      <c r="A114" s="155"/>
      <c r="B114" s="27"/>
      <c r="C114" s="27"/>
      <c r="D114" s="27"/>
      <c r="E114" s="164"/>
      <c r="F114" s="165"/>
      <c r="G114" s="27"/>
      <c r="H114" s="158"/>
      <c r="I114" s="158"/>
    </row>
    <row r="115" spans="1:9">
      <c r="A115" s="155"/>
      <c r="B115" s="27"/>
      <c r="C115" s="27"/>
      <c r="D115" s="27"/>
      <c r="E115" s="164"/>
      <c r="F115" s="155"/>
      <c r="G115" s="27"/>
      <c r="H115" s="158"/>
      <c r="I115" s="158"/>
    </row>
    <row r="116" spans="1:9">
      <c r="A116" s="155"/>
      <c r="B116" s="27"/>
      <c r="C116" s="27"/>
      <c r="D116" s="27"/>
      <c r="E116" s="164"/>
      <c r="F116" s="155"/>
      <c r="G116" s="27"/>
      <c r="H116" s="158"/>
      <c r="I116" s="158"/>
    </row>
    <row r="117" spans="1:9">
      <c r="A117" s="155"/>
      <c r="B117" s="27"/>
      <c r="C117" s="27"/>
      <c r="D117" s="27"/>
      <c r="E117" s="164"/>
      <c r="F117" s="155"/>
      <c r="G117" s="27"/>
      <c r="H117" s="158"/>
      <c r="I117" s="158"/>
    </row>
    <row r="118" spans="1:9">
      <c r="A118" s="155"/>
      <c r="B118" s="27"/>
      <c r="C118" s="27"/>
      <c r="D118" s="27"/>
      <c r="E118" s="159"/>
      <c r="F118" s="155"/>
      <c r="G118" s="27"/>
      <c r="H118" s="158"/>
      <c r="I118" s="158"/>
    </row>
    <row r="119" spans="1:9">
      <c r="A119" s="155"/>
      <c r="B119" s="27"/>
      <c r="C119" s="27"/>
      <c r="D119" s="27"/>
      <c r="E119" s="159"/>
      <c r="F119" s="155"/>
      <c r="G119" s="27"/>
      <c r="H119" s="158"/>
      <c r="I119" s="158"/>
    </row>
    <row r="120" spans="1:9">
      <c r="A120" s="155"/>
      <c r="B120" s="27"/>
      <c r="C120" s="27"/>
      <c r="D120" s="27"/>
      <c r="E120" s="159"/>
      <c r="F120" s="155"/>
      <c r="G120" s="27"/>
      <c r="H120" s="158"/>
      <c r="I120" s="158"/>
    </row>
    <row r="121" spans="1:9">
      <c r="A121" s="155"/>
      <c r="B121" s="27"/>
      <c r="C121" s="27"/>
      <c r="D121" s="27"/>
      <c r="E121" s="159"/>
      <c r="F121" s="155"/>
      <c r="G121" s="27"/>
      <c r="H121" s="158"/>
      <c r="I121" s="158"/>
    </row>
    <row r="122" spans="1:9">
      <c r="A122" s="155"/>
      <c r="B122" s="27"/>
      <c r="C122" s="27"/>
      <c r="D122" s="27"/>
      <c r="E122" s="161"/>
      <c r="F122" s="155"/>
      <c r="G122" s="27"/>
      <c r="H122" s="158"/>
      <c r="I122" s="158"/>
    </row>
    <row r="123" spans="1:9">
      <c r="A123" s="155"/>
      <c r="B123" s="27"/>
      <c r="C123" s="27"/>
      <c r="D123" s="27"/>
      <c r="E123" s="161"/>
      <c r="F123" s="155"/>
      <c r="G123" s="27"/>
      <c r="H123" s="158"/>
      <c r="I123" s="158"/>
    </row>
    <row r="124" spans="1:9">
      <c r="A124" s="155"/>
      <c r="B124" s="27"/>
      <c r="C124" s="27"/>
      <c r="D124" s="27"/>
      <c r="E124" s="161"/>
      <c r="F124" s="155"/>
      <c r="G124" s="27"/>
      <c r="H124" s="158"/>
      <c r="I124" s="158"/>
    </row>
    <row r="125" spans="1:9">
      <c r="A125" s="155"/>
      <c r="B125" s="27"/>
      <c r="C125" s="27"/>
      <c r="D125" s="27"/>
      <c r="E125" s="161"/>
      <c r="F125" s="155"/>
      <c r="G125" s="27"/>
      <c r="H125" s="158"/>
      <c r="I125" s="158"/>
    </row>
    <row r="126" spans="1:9">
      <c r="A126" s="155"/>
      <c r="B126" s="27"/>
      <c r="C126" s="27"/>
      <c r="D126" s="27"/>
      <c r="E126" s="161"/>
      <c r="F126" s="155"/>
      <c r="G126" s="27"/>
      <c r="H126" s="158"/>
      <c r="I126" s="158"/>
    </row>
    <row r="127" spans="1:9">
      <c r="A127" s="155"/>
      <c r="B127" s="27"/>
      <c r="C127" s="27"/>
      <c r="D127" s="27"/>
      <c r="E127" s="161"/>
      <c r="F127" s="155"/>
      <c r="G127" s="27"/>
      <c r="H127" s="158"/>
      <c r="I127" s="158"/>
    </row>
    <row r="128" spans="1:9">
      <c r="A128" s="155"/>
      <c r="B128" s="27"/>
      <c r="C128" s="27"/>
      <c r="D128" s="27"/>
      <c r="E128" s="161"/>
      <c r="F128" s="155"/>
      <c r="G128" s="27"/>
      <c r="H128" s="158"/>
      <c r="I128" s="158"/>
    </row>
    <row r="129" spans="1:9">
      <c r="A129" s="155"/>
      <c r="B129" s="27"/>
      <c r="C129" s="27"/>
      <c r="D129" s="27"/>
      <c r="E129" s="161"/>
      <c r="F129" s="155"/>
      <c r="G129" s="27"/>
      <c r="H129" s="158"/>
      <c r="I129" s="158"/>
    </row>
    <row r="130" spans="1:9">
      <c r="A130" s="155"/>
      <c r="B130" s="27"/>
      <c r="C130" s="27"/>
      <c r="D130" s="27"/>
      <c r="E130" s="161"/>
      <c r="F130" s="155"/>
      <c r="G130" s="27"/>
      <c r="H130" s="158"/>
      <c r="I130" s="158"/>
    </row>
    <row r="131" spans="1:9">
      <c r="A131" s="155"/>
      <c r="B131" s="27"/>
      <c r="C131" s="27"/>
      <c r="D131" s="27"/>
      <c r="E131" s="161"/>
      <c r="F131" s="155"/>
      <c r="G131" s="27"/>
      <c r="H131" s="158"/>
      <c r="I131" s="158"/>
    </row>
    <row r="132" spans="1:9">
      <c r="A132" s="155"/>
      <c r="B132" s="27"/>
      <c r="C132" s="27"/>
      <c r="D132" s="27"/>
      <c r="E132" s="161"/>
      <c r="F132" s="155"/>
      <c r="G132" s="27"/>
      <c r="H132" s="158"/>
      <c r="I132" s="158"/>
    </row>
    <row r="133" spans="1:9">
      <c r="A133" s="155"/>
      <c r="B133" s="27"/>
      <c r="C133" s="27"/>
      <c r="D133" s="27"/>
      <c r="E133" s="27"/>
      <c r="F133" s="155"/>
      <c r="G133" s="27"/>
      <c r="H133" s="158"/>
      <c r="I133" s="158"/>
    </row>
    <row r="134" spans="1:9">
      <c r="A134" s="155"/>
      <c r="B134" s="27"/>
      <c r="C134" s="27"/>
      <c r="D134" s="27"/>
      <c r="E134" s="27"/>
      <c r="F134" s="155"/>
      <c r="G134" s="27"/>
      <c r="H134" s="158"/>
      <c r="I134" s="158"/>
    </row>
    <row r="135" spans="1:9">
      <c r="A135" s="155"/>
      <c r="B135" s="27"/>
      <c r="C135" s="27"/>
      <c r="D135" s="27"/>
      <c r="E135" s="27"/>
      <c r="F135" s="155"/>
      <c r="G135" s="27"/>
      <c r="H135" s="158"/>
      <c r="I135" s="158"/>
    </row>
    <row r="136" spans="1:9">
      <c r="A136" s="155"/>
      <c r="B136" s="27"/>
      <c r="C136" s="27"/>
      <c r="D136" s="27"/>
      <c r="E136" s="27"/>
      <c r="F136" s="155"/>
      <c r="G136" s="27"/>
      <c r="H136" s="158"/>
      <c r="I136" s="158"/>
    </row>
    <row r="137" spans="1:9">
      <c r="A137" s="155"/>
      <c r="B137" s="27"/>
      <c r="C137" s="27"/>
      <c r="D137" s="27"/>
      <c r="E137" s="27"/>
      <c r="F137" s="155"/>
      <c r="G137" s="27"/>
      <c r="H137" s="158"/>
      <c r="I137" s="158"/>
    </row>
    <row r="138" spans="1:9">
      <c r="A138" s="155"/>
      <c r="B138" s="27"/>
      <c r="C138" s="27"/>
      <c r="D138" s="27"/>
      <c r="E138" s="27"/>
      <c r="F138" s="155"/>
      <c r="G138" s="27"/>
      <c r="H138" s="158"/>
      <c r="I138" s="158"/>
    </row>
    <row r="139" spans="1:9">
      <c r="A139" s="155"/>
      <c r="B139" s="27"/>
      <c r="C139" s="27"/>
      <c r="D139" s="27"/>
      <c r="E139" s="27"/>
      <c r="F139" s="155"/>
      <c r="G139" s="27"/>
      <c r="H139" s="158"/>
      <c r="I139" s="158"/>
    </row>
    <row r="140" spans="1:9">
      <c r="A140" s="155"/>
      <c r="B140" s="27"/>
      <c r="C140" s="27"/>
      <c r="D140" s="27"/>
      <c r="E140" s="27"/>
      <c r="F140" s="155"/>
      <c r="G140" s="27"/>
      <c r="H140" s="158"/>
      <c r="I140" s="158"/>
    </row>
    <row r="141" spans="1:9">
      <c r="A141" s="155"/>
      <c r="B141" s="27"/>
      <c r="C141" s="27"/>
      <c r="D141" s="27"/>
      <c r="E141" s="27"/>
      <c r="F141" s="155"/>
      <c r="G141" s="27"/>
      <c r="H141" s="158"/>
      <c r="I141" s="158"/>
    </row>
    <row r="142" spans="1:9">
      <c r="A142" s="155"/>
      <c r="B142" s="27"/>
      <c r="C142" s="27"/>
      <c r="D142" s="27"/>
      <c r="E142" s="27"/>
      <c r="F142" s="155"/>
      <c r="G142" s="27"/>
      <c r="H142" s="158"/>
      <c r="I142" s="158"/>
    </row>
    <row r="143" spans="1:9">
      <c r="A143" s="155"/>
      <c r="B143" s="27"/>
      <c r="C143" s="27"/>
      <c r="D143" s="27"/>
      <c r="E143" s="161"/>
      <c r="F143" s="160"/>
      <c r="G143" s="27"/>
      <c r="H143" s="158"/>
      <c r="I143" s="158"/>
    </row>
    <row r="144" spans="1:9">
      <c r="A144" s="155"/>
      <c r="B144" s="27"/>
      <c r="C144" s="27"/>
      <c r="D144" s="27"/>
      <c r="E144" s="161"/>
      <c r="F144" s="160"/>
      <c r="G144" s="27"/>
      <c r="H144" s="158"/>
      <c r="I144" s="158"/>
    </row>
    <row r="145" spans="1:9">
      <c r="A145" s="155"/>
      <c r="B145" s="27"/>
      <c r="C145" s="27"/>
      <c r="D145" s="27"/>
      <c r="E145" s="161"/>
      <c r="F145" s="160"/>
      <c r="G145" s="27"/>
      <c r="H145" s="158"/>
      <c r="I145" s="158"/>
    </row>
    <row r="146" spans="1:9">
      <c r="A146" s="155"/>
      <c r="B146" s="27"/>
      <c r="C146" s="27"/>
      <c r="D146" s="27"/>
      <c r="E146" s="161"/>
      <c r="F146" s="160"/>
      <c r="G146" s="27"/>
      <c r="H146" s="158"/>
      <c r="I146" s="158"/>
    </row>
    <row r="147" spans="1:9">
      <c r="A147" s="155"/>
      <c r="B147" s="27"/>
      <c r="C147" s="27"/>
      <c r="D147" s="27"/>
      <c r="E147" s="161"/>
      <c r="F147" s="160"/>
      <c r="G147" s="27"/>
      <c r="H147" s="158"/>
      <c r="I147" s="158"/>
    </row>
    <row r="148" spans="1:9">
      <c r="A148" s="155"/>
      <c r="B148" s="27"/>
      <c r="C148" s="27"/>
      <c r="D148" s="27"/>
      <c r="E148" s="166"/>
      <c r="F148" s="163"/>
      <c r="G148" s="27"/>
      <c r="H148" s="158"/>
      <c r="I148" s="158"/>
    </row>
    <row r="149" spans="1:9">
      <c r="A149" s="155"/>
      <c r="B149" s="27"/>
      <c r="C149" s="27"/>
      <c r="D149" s="27"/>
      <c r="E149" s="166"/>
      <c r="F149" s="155"/>
      <c r="G149" s="27"/>
      <c r="H149" s="158"/>
      <c r="I149" s="158"/>
    </row>
    <row r="150" spans="1:9">
      <c r="A150" s="155"/>
      <c r="B150" s="27"/>
      <c r="C150" s="27"/>
      <c r="D150" s="27"/>
      <c r="E150" s="167"/>
      <c r="F150" s="165"/>
      <c r="G150" s="27"/>
      <c r="H150" s="158"/>
      <c r="I150" s="158"/>
    </row>
    <row r="151" spans="1:9">
      <c r="A151" s="155"/>
      <c r="B151" s="27"/>
      <c r="C151" s="27"/>
      <c r="D151" s="27"/>
      <c r="E151" s="167"/>
      <c r="F151" s="165"/>
      <c r="G151" s="27"/>
      <c r="H151" s="158"/>
      <c r="I151" s="158"/>
    </row>
    <row r="152" spans="1:9">
      <c r="A152" s="155"/>
      <c r="B152" s="27"/>
      <c r="C152" s="27"/>
      <c r="D152" s="27"/>
      <c r="E152" s="167"/>
      <c r="F152" s="165"/>
      <c r="G152" s="27"/>
      <c r="H152" s="158"/>
      <c r="I152" s="158"/>
    </row>
    <row r="153" spans="1:9">
      <c r="A153" s="155"/>
      <c r="B153" s="27"/>
      <c r="C153" s="27"/>
      <c r="D153" s="27"/>
      <c r="E153" s="167"/>
      <c r="F153" s="165"/>
      <c r="G153" s="27"/>
      <c r="H153" s="158"/>
      <c r="I153" s="158"/>
    </row>
    <row r="154" spans="1:9">
      <c r="A154" s="155"/>
      <c r="B154" s="27"/>
      <c r="C154" s="27"/>
      <c r="D154" s="27"/>
      <c r="E154" s="167"/>
      <c r="F154" s="165"/>
      <c r="G154" s="27"/>
      <c r="H154" s="158"/>
      <c r="I154" s="158"/>
    </row>
    <row r="155" spans="1:9">
      <c r="A155" s="155"/>
      <c r="B155" s="27"/>
      <c r="C155" s="27"/>
      <c r="D155" s="27"/>
      <c r="E155" s="167"/>
      <c r="F155" s="165"/>
      <c r="G155" s="27"/>
      <c r="H155" s="158"/>
      <c r="I155" s="158"/>
    </row>
    <row r="156" spans="1:9">
      <c r="A156" s="155"/>
      <c r="B156" s="27"/>
      <c r="C156" s="27"/>
      <c r="D156" s="27"/>
      <c r="E156" s="167"/>
      <c r="F156" s="165"/>
      <c r="G156" s="27"/>
      <c r="H156" s="158"/>
      <c r="I156" s="158"/>
    </row>
    <row r="157" spans="1:9">
      <c r="A157" s="155"/>
      <c r="B157" s="27"/>
      <c r="C157" s="27"/>
      <c r="D157" s="27"/>
      <c r="E157" s="164"/>
      <c r="F157" s="155"/>
      <c r="G157" s="27"/>
      <c r="H157" s="158"/>
      <c r="I157" s="158"/>
    </row>
    <row r="158" spans="1:9">
      <c r="A158" s="155"/>
      <c r="B158" s="27"/>
      <c r="C158" s="27"/>
      <c r="D158" s="27"/>
      <c r="E158" s="167"/>
      <c r="F158" s="155"/>
      <c r="G158" s="27"/>
      <c r="H158" s="158"/>
      <c r="I158" s="158"/>
    </row>
    <row r="159" spans="1:9">
      <c r="A159" s="155"/>
      <c r="B159" s="27"/>
      <c r="C159" s="27"/>
      <c r="D159" s="27"/>
      <c r="E159" s="27"/>
      <c r="F159" s="156"/>
      <c r="G159" s="27"/>
      <c r="H159" s="158"/>
      <c r="I159" s="158"/>
    </row>
    <row r="160" spans="1:9">
      <c r="A160" s="155"/>
      <c r="B160" s="27"/>
      <c r="C160" s="27"/>
      <c r="D160" s="27"/>
      <c r="E160" s="27"/>
      <c r="F160" s="156"/>
      <c r="G160" s="27"/>
      <c r="H160" s="158"/>
      <c r="I160" s="158"/>
    </row>
    <row r="161" spans="1:9">
      <c r="A161" s="155"/>
      <c r="B161" s="27"/>
      <c r="C161" s="27"/>
      <c r="D161" s="27"/>
      <c r="E161" s="27"/>
      <c r="F161" s="156"/>
      <c r="G161" s="27"/>
      <c r="H161" s="158"/>
      <c r="I161" s="158"/>
    </row>
    <row r="162" spans="1:9">
      <c r="A162" s="155"/>
      <c r="B162" s="27"/>
      <c r="C162" s="27"/>
      <c r="D162" s="27"/>
      <c r="E162" s="27"/>
      <c r="F162" s="156"/>
      <c r="G162" s="27"/>
      <c r="H162" s="158"/>
      <c r="I162" s="158"/>
    </row>
    <row r="163" spans="1:9">
      <c r="A163" s="155"/>
      <c r="B163" s="27"/>
      <c r="C163" s="27"/>
      <c r="D163" s="27"/>
      <c r="E163" s="27"/>
      <c r="F163" s="156"/>
      <c r="G163" s="27"/>
      <c r="H163" s="158"/>
      <c r="I163" s="158"/>
    </row>
    <row r="164" spans="1:9">
      <c r="A164" s="155"/>
      <c r="B164" s="27"/>
      <c r="C164" s="27"/>
      <c r="D164" s="27"/>
      <c r="E164" s="27"/>
      <c r="F164" s="156"/>
      <c r="G164" s="27"/>
      <c r="H164" s="158"/>
      <c r="I164" s="158"/>
    </row>
    <row r="165" spans="1:9">
      <c r="A165" s="155"/>
      <c r="B165" s="27"/>
      <c r="C165" s="27"/>
      <c r="D165" s="27"/>
      <c r="E165" s="27"/>
      <c r="F165" s="156"/>
      <c r="G165" s="27"/>
      <c r="H165" s="158"/>
      <c r="I165" s="158"/>
    </row>
    <row r="166" spans="1:9">
      <c r="A166" s="155"/>
      <c r="B166" s="27"/>
      <c r="C166" s="27"/>
      <c r="D166" s="27"/>
      <c r="E166" s="27"/>
      <c r="F166" s="156"/>
      <c r="G166" s="27"/>
      <c r="H166" s="158"/>
      <c r="I166" s="158"/>
    </row>
    <row r="167" spans="1:9">
      <c r="A167" s="155"/>
      <c r="B167" s="27"/>
      <c r="C167" s="27"/>
      <c r="D167" s="27"/>
      <c r="E167" s="27"/>
      <c r="F167" s="156"/>
      <c r="G167" s="27"/>
      <c r="H167" s="158"/>
      <c r="I167" s="158"/>
    </row>
    <row r="168" spans="1:9">
      <c r="A168" s="155"/>
      <c r="B168" s="27"/>
      <c r="C168" s="27"/>
      <c r="D168" s="27"/>
      <c r="E168" s="27"/>
      <c r="F168" s="156"/>
      <c r="G168" s="27"/>
      <c r="H168" s="158"/>
      <c r="I168" s="158"/>
    </row>
    <row r="169" spans="1:9">
      <c r="A169" s="155"/>
      <c r="B169" s="27"/>
      <c r="C169" s="27"/>
      <c r="D169" s="27"/>
      <c r="E169" s="27"/>
      <c r="F169" s="156"/>
      <c r="G169" s="27"/>
      <c r="H169" s="158"/>
      <c r="I169" s="158"/>
    </row>
    <row r="170" spans="1:9">
      <c r="A170" s="155"/>
      <c r="B170" s="27"/>
      <c r="C170" s="27"/>
      <c r="D170" s="27"/>
      <c r="E170" s="27"/>
      <c r="F170" s="156"/>
      <c r="G170" s="27"/>
      <c r="H170" s="158"/>
      <c r="I170" s="158"/>
    </row>
    <row r="171" spans="1:9">
      <c r="A171" s="155"/>
      <c r="B171" s="27"/>
      <c r="C171" s="27"/>
      <c r="D171" s="27"/>
      <c r="E171" s="27"/>
      <c r="F171" s="156"/>
      <c r="G171" s="27"/>
      <c r="H171" s="158"/>
      <c r="I171" s="158"/>
    </row>
    <row r="172" spans="1:9">
      <c r="A172" s="155"/>
      <c r="B172" s="27"/>
      <c r="C172" s="27"/>
      <c r="D172" s="27"/>
      <c r="E172" s="27"/>
      <c r="F172" s="156"/>
      <c r="G172" s="27"/>
      <c r="H172" s="158"/>
      <c r="I172" s="158"/>
    </row>
    <row r="173" spans="1:9">
      <c r="A173" s="155"/>
      <c r="B173" s="27"/>
      <c r="C173" s="27"/>
      <c r="D173" s="27"/>
      <c r="E173" s="27"/>
      <c r="F173" s="156"/>
      <c r="G173" s="27"/>
      <c r="H173" s="158"/>
      <c r="I173" s="158"/>
    </row>
    <row r="174" spans="1:9">
      <c r="A174" s="155"/>
      <c r="B174" s="27"/>
      <c r="C174" s="27"/>
      <c r="D174" s="27"/>
      <c r="E174" s="27"/>
      <c r="F174" s="156"/>
      <c r="G174" s="27"/>
      <c r="H174" s="158"/>
      <c r="I174" s="158"/>
    </row>
    <row r="175" spans="1:9">
      <c r="A175" s="155"/>
      <c r="B175" s="27"/>
      <c r="C175" s="27"/>
      <c r="D175" s="27"/>
      <c r="E175" s="27"/>
      <c r="F175" s="156"/>
      <c r="G175" s="27"/>
      <c r="H175" s="158"/>
      <c r="I175" s="158"/>
    </row>
    <row r="176" spans="1:9">
      <c r="A176" s="155"/>
      <c r="B176" s="27"/>
      <c r="C176" s="27"/>
      <c r="D176" s="27"/>
      <c r="E176" s="27"/>
      <c r="F176" s="156"/>
      <c r="G176" s="27"/>
      <c r="H176" s="158"/>
      <c r="I176" s="158"/>
    </row>
    <row r="177" spans="1:9">
      <c r="A177" s="155"/>
      <c r="B177" s="27"/>
      <c r="C177" s="27"/>
      <c r="D177" s="27"/>
      <c r="E177" s="27"/>
      <c r="F177" s="156"/>
      <c r="G177" s="27"/>
      <c r="H177" s="158"/>
      <c r="I177" s="158"/>
    </row>
    <row r="178" spans="1:9">
      <c r="A178" s="155"/>
      <c r="B178" s="27"/>
      <c r="C178" s="27"/>
      <c r="D178" s="27"/>
      <c r="E178" s="27"/>
      <c r="F178" s="156"/>
      <c r="G178" s="27"/>
      <c r="H178" s="158"/>
      <c r="I178" s="158"/>
    </row>
    <row r="179" spans="1:9">
      <c r="A179" s="155"/>
      <c r="B179" s="27"/>
      <c r="C179" s="27"/>
      <c r="D179" s="27"/>
      <c r="E179" s="27"/>
      <c r="F179" s="156"/>
      <c r="G179" s="27"/>
      <c r="H179" s="158"/>
      <c r="I179" s="158"/>
    </row>
    <row r="180" spans="1:9">
      <c r="A180" s="155"/>
      <c r="B180" s="27"/>
      <c r="C180" s="27"/>
      <c r="D180" s="27"/>
      <c r="E180" s="27"/>
      <c r="F180" s="156"/>
      <c r="G180" s="27"/>
      <c r="H180" s="158"/>
      <c r="I180" s="158"/>
    </row>
    <row r="181" spans="1:9">
      <c r="A181" s="155"/>
      <c r="B181" s="27"/>
      <c r="C181" s="27"/>
      <c r="D181" s="27"/>
      <c r="E181" s="27"/>
      <c r="F181" s="156"/>
      <c r="G181" s="27"/>
      <c r="H181" s="158"/>
      <c r="I181" s="158"/>
    </row>
    <row r="182" spans="1:9">
      <c r="A182" s="155"/>
      <c r="B182" s="27"/>
      <c r="C182" s="27"/>
      <c r="D182" s="27"/>
      <c r="E182" s="27"/>
      <c r="F182" s="156"/>
      <c r="G182" s="27"/>
      <c r="H182" s="158"/>
      <c r="I182" s="158"/>
    </row>
    <row r="183" spans="1:9">
      <c r="A183" s="155"/>
      <c r="B183" s="27"/>
      <c r="C183" s="27"/>
      <c r="D183" s="27"/>
      <c r="E183" s="27"/>
      <c r="F183" s="156"/>
      <c r="G183" s="27"/>
      <c r="H183" s="158"/>
      <c r="I183" s="158"/>
    </row>
    <row r="184" spans="1:9">
      <c r="A184" s="155"/>
      <c r="B184" s="27"/>
      <c r="C184" s="27"/>
      <c r="D184" s="27"/>
      <c r="E184" s="27"/>
      <c r="F184" s="156"/>
      <c r="G184" s="27"/>
      <c r="H184" s="158"/>
      <c r="I184" s="158"/>
    </row>
    <row r="185" spans="1:9">
      <c r="A185" s="155"/>
      <c r="B185" s="27"/>
      <c r="C185" s="27"/>
      <c r="D185" s="27"/>
      <c r="E185" s="27"/>
      <c r="F185" s="156"/>
      <c r="G185" s="27"/>
      <c r="H185" s="158"/>
      <c r="I185" s="158"/>
    </row>
    <row r="186" spans="1:9">
      <c r="A186" s="155"/>
      <c r="B186" s="27"/>
      <c r="C186" s="27"/>
      <c r="D186" s="27"/>
      <c r="E186" s="27"/>
      <c r="F186" s="156"/>
      <c r="G186" s="27"/>
      <c r="H186" s="158"/>
      <c r="I186" s="158"/>
    </row>
    <row r="187" spans="1:9">
      <c r="A187" s="155"/>
      <c r="B187" s="27"/>
      <c r="C187" s="27"/>
      <c r="D187" s="27"/>
      <c r="E187" s="27"/>
      <c r="F187" s="156"/>
      <c r="G187" s="27"/>
      <c r="H187" s="158"/>
      <c r="I187" s="158"/>
    </row>
    <row r="188" spans="1:9">
      <c r="A188" s="155"/>
      <c r="B188" s="27"/>
      <c r="C188" s="27"/>
      <c r="D188" s="27"/>
      <c r="E188" s="27"/>
      <c r="F188" s="156"/>
      <c r="G188" s="27"/>
      <c r="H188" s="158"/>
      <c r="I188" s="158"/>
    </row>
    <row r="189" spans="1:9">
      <c r="A189" s="155"/>
      <c r="B189" s="27"/>
      <c r="C189" s="27"/>
      <c r="D189" s="27"/>
      <c r="E189" s="27"/>
      <c r="F189" s="156"/>
      <c r="G189" s="27"/>
      <c r="H189" s="158"/>
      <c r="I189" s="158"/>
    </row>
    <row r="190" spans="1:9">
      <c r="A190" s="155"/>
      <c r="B190" s="27"/>
      <c r="C190" s="27"/>
      <c r="D190" s="27"/>
      <c r="E190" s="27"/>
      <c r="F190" s="156"/>
      <c r="G190" s="27"/>
      <c r="H190" s="158"/>
      <c r="I190" s="158"/>
    </row>
    <row r="191" spans="1:9">
      <c r="A191" s="155"/>
      <c r="B191" s="27"/>
      <c r="C191" s="27"/>
      <c r="D191" s="27"/>
      <c r="E191" s="27"/>
      <c r="F191" s="156"/>
      <c r="G191" s="27"/>
      <c r="H191" s="158"/>
      <c r="I191" s="158"/>
    </row>
    <row r="192" spans="1:9">
      <c r="A192" s="155"/>
      <c r="B192" s="27"/>
      <c r="C192" s="27"/>
      <c r="D192" s="27"/>
      <c r="E192" s="27"/>
      <c r="F192" s="156"/>
      <c r="G192" s="27"/>
      <c r="H192" s="158"/>
      <c r="I192" s="158"/>
    </row>
    <row r="193" spans="1:9">
      <c r="A193" s="155"/>
      <c r="B193" s="27"/>
      <c r="C193" s="27"/>
      <c r="D193" s="27"/>
      <c r="E193" s="27"/>
      <c r="F193" s="156"/>
      <c r="G193" s="27"/>
      <c r="H193" s="158"/>
      <c r="I193" s="158"/>
    </row>
    <row r="194" spans="1:9">
      <c r="A194" s="155"/>
      <c r="B194" s="27"/>
      <c r="C194" s="27"/>
      <c r="D194" s="27"/>
      <c r="E194" s="27"/>
      <c r="F194" s="156"/>
      <c r="G194" s="27"/>
      <c r="H194" s="158"/>
      <c r="I194" s="158"/>
    </row>
    <row r="195" spans="1:9">
      <c r="A195" s="155"/>
      <c r="B195" s="27"/>
      <c r="C195" s="27"/>
      <c r="D195" s="27"/>
      <c r="E195" s="27"/>
      <c r="F195" s="156"/>
      <c r="G195" s="27"/>
      <c r="H195" s="158"/>
      <c r="I195" s="158"/>
    </row>
    <row r="196" spans="1:9">
      <c r="A196" s="155"/>
      <c r="B196" s="27"/>
      <c r="C196" s="27"/>
      <c r="D196" s="27"/>
      <c r="E196" s="168"/>
      <c r="F196" s="155"/>
      <c r="G196" s="27"/>
      <c r="H196" s="158"/>
      <c r="I196" s="158"/>
    </row>
    <row r="197" spans="1:9">
      <c r="A197" s="155"/>
      <c r="B197" s="27"/>
      <c r="C197" s="27"/>
      <c r="D197" s="27"/>
      <c r="E197" s="168"/>
      <c r="F197" s="155"/>
      <c r="G197" s="27"/>
      <c r="H197" s="158"/>
      <c r="I197" s="158"/>
    </row>
    <row r="198" spans="1:9">
      <c r="A198" s="155"/>
      <c r="B198" s="27"/>
      <c r="C198" s="27"/>
      <c r="D198" s="27"/>
      <c r="E198" s="168"/>
      <c r="F198" s="155"/>
      <c r="G198" s="27"/>
      <c r="H198" s="158"/>
      <c r="I198" s="158"/>
    </row>
    <row r="199" spans="1:9">
      <c r="A199" s="155"/>
      <c r="B199" s="27"/>
      <c r="C199" s="27"/>
      <c r="D199" s="27"/>
      <c r="E199" s="168"/>
      <c r="F199" s="155"/>
      <c r="G199" s="27"/>
      <c r="H199" s="158"/>
      <c r="I199" s="158"/>
    </row>
    <row r="200" spans="1:9">
      <c r="A200" s="155"/>
      <c r="B200" s="27"/>
      <c r="C200" s="27"/>
      <c r="D200" s="27"/>
      <c r="E200" s="168"/>
      <c r="F200" s="155"/>
      <c r="G200" s="27"/>
      <c r="H200" s="158"/>
      <c r="I200" s="158"/>
    </row>
    <row r="201" spans="1:9">
      <c r="A201" s="155"/>
      <c r="B201" s="27"/>
      <c r="C201" s="27"/>
      <c r="D201" s="27"/>
      <c r="E201" s="168"/>
      <c r="F201" s="155"/>
      <c r="G201" s="27"/>
      <c r="H201" s="158"/>
      <c r="I201" s="158"/>
    </row>
    <row r="202" spans="1:9">
      <c r="A202" s="155"/>
      <c r="B202" s="27"/>
      <c r="C202" s="27"/>
      <c r="D202" s="27"/>
      <c r="E202" s="168"/>
      <c r="F202" s="155"/>
      <c r="G202" s="27"/>
      <c r="H202" s="158"/>
      <c r="I202" s="158"/>
    </row>
    <row r="203" spans="1:9">
      <c r="A203" s="155"/>
      <c r="B203" s="27"/>
      <c r="C203" s="27"/>
      <c r="D203" s="27"/>
      <c r="E203" s="168"/>
      <c r="F203" s="155"/>
      <c r="G203" s="27"/>
      <c r="H203" s="158"/>
      <c r="I203" s="158"/>
    </row>
    <row r="204" spans="1:9">
      <c r="A204" s="155"/>
      <c r="B204" s="27"/>
      <c r="C204" s="27"/>
      <c r="D204" s="27"/>
      <c r="E204" s="168"/>
      <c r="F204" s="155"/>
      <c r="G204" s="27"/>
      <c r="H204" s="158"/>
      <c r="I204" s="158"/>
    </row>
    <row r="205" spans="1:9">
      <c r="A205" s="155"/>
      <c r="B205" s="27"/>
      <c r="C205" s="27"/>
      <c r="D205" s="27"/>
      <c r="E205" s="168"/>
      <c r="F205" s="155"/>
      <c r="G205" s="27"/>
      <c r="H205" s="158"/>
      <c r="I205" s="158"/>
    </row>
    <row r="206" spans="1:9">
      <c r="A206" s="155"/>
      <c r="B206" s="27"/>
      <c r="C206" s="27"/>
      <c r="D206" s="27"/>
      <c r="E206" s="168"/>
      <c r="F206" s="155"/>
      <c r="G206" s="27"/>
      <c r="H206" s="158"/>
      <c r="I206" s="158"/>
    </row>
    <row r="207" spans="1:9">
      <c r="A207" s="155"/>
      <c r="B207" s="27"/>
      <c r="C207" s="27"/>
      <c r="D207" s="27"/>
      <c r="E207" s="168"/>
      <c r="F207" s="155"/>
      <c r="G207" s="27"/>
      <c r="H207" s="158"/>
      <c r="I207" s="158"/>
    </row>
    <row r="208" spans="1:9">
      <c r="A208" s="155"/>
      <c r="B208" s="27"/>
      <c r="C208" s="27"/>
      <c r="D208" s="27"/>
      <c r="E208" s="168"/>
      <c r="F208" s="155"/>
      <c r="G208" s="27"/>
      <c r="H208" s="158"/>
      <c r="I208" s="158"/>
    </row>
    <row r="209" spans="1:9">
      <c r="A209" s="155"/>
      <c r="B209" s="27"/>
      <c r="C209" s="27"/>
      <c r="D209" s="27"/>
      <c r="E209" s="168"/>
      <c r="F209" s="155"/>
      <c r="G209" s="27"/>
      <c r="H209" s="158"/>
      <c r="I209" s="158"/>
    </row>
    <row r="210" spans="1:9">
      <c r="A210" s="155"/>
      <c r="B210" s="27"/>
      <c r="C210" s="27"/>
      <c r="D210" s="27"/>
      <c r="E210" s="168"/>
      <c r="F210" s="155"/>
      <c r="G210" s="27"/>
      <c r="H210" s="158"/>
      <c r="I210" s="158"/>
    </row>
    <row r="211" spans="1:9">
      <c r="A211" s="155"/>
      <c r="B211" s="27"/>
      <c r="C211" s="27"/>
      <c r="D211" s="27"/>
      <c r="E211" s="168"/>
      <c r="F211" s="155"/>
      <c r="G211" s="27"/>
      <c r="H211" s="158"/>
      <c r="I211" s="158"/>
    </row>
    <row r="212" spans="1:9">
      <c r="A212" s="155"/>
      <c r="B212" s="27"/>
      <c r="C212" s="27"/>
      <c r="D212" s="27"/>
      <c r="E212" s="168"/>
      <c r="F212" s="155"/>
      <c r="G212" s="27"/>
      <c r="H212" s="158"/>
      <c r="I212" s="158"/>
    </row>
    <row r="213" spans="1:9">
      <c r="A213" s="155"/>
      <c r="B213" s="27"/>
      <c r="C213" s="27"/>
      <c r="D213" s="27"/>
      <c r="E213" s="168"/>
      <c r="F213" s="155"/>
      <c r="G213" s="27"/>
      <c r="H213" s="158"/>
      <c r="I213" s="158"/>
    </row>
    <row r="214" spans="1:9">
      <c r="A214" s="155"/>
      <c r="B214" s="27"/>
      <c r="C214" s="27"/>
      <c r="D214" s="27"/>
      <c r="E214" s="27"/>
      <c r="F214" s="155"/>
      <c r="G214" s="27"/>
      <c r="H214" s="158"/>
      <c r="I214" s="158"/>
    </row>
    <row r="215" spans="1:9">
      <c r="A215" s="155"/>
      <c r="B215" s="27"/>
      <c r="C215" s="27"/>
      <c r="D215" s="27"/>
      <c r="E215" s="27"/>
      <c r="F215" s="155"/>
      <c r="G215" s="27"/>
      <c r="H215" s="158"/>
      <c r="I215" s="158"/>
    </row>
    <row r="216" spans="1:9">
      <c r="A216" s="155"/>
      <c r="B216" s="27"/>
      <c r="C216" s="27"/>
      <c r="D216" s="27"/>
      <c r="E216" s="27"/>
      <c r="F216" s="155"/>
      <c r="G216" s="27"/>
      <c r="H216" s="158"/>
      <c r="I216" s="158"/>
    </row>
    <row r="217" spans="1:9">
      <c r="A217" s="155"/>
      <c r="B217" s="27"/>
      <c r="C217" s="27"/>
      <c r="D217" s="27"/>
      <c r="E217" s="27"/>
      <c r="F217" s="155"/>
      <c r="G217" s="27"/>
      <c r="H217" s="158"/>
      <c r="I217" s="158"/>
    </row>
    <row r="218" spans="1:9">
      <c r="A218" s="155"/>
      <c r="B218" s="27"/>
      <c r="C218" s="27"/>
      <c r="D218" s="27"/>
      <c r="E218" s="27"/>
      <c r="F218" s="155"/>
      <c r="G218" s="27"/>
      <c r="H218" s="158"/>
      <c r="I218" s="158"/>
    </row>
    <row r="219" spans="1:9">
      <c r="A219" s="155"/>
      <c r="B219" s="27"/>
      <c r="C219" s="27"/>
      <c r="D219" s="27"/>
      <c r="E219" s="27"/>
      <c r="F219" s="155"/>
      <c r="G219" s="27"/>
      <c r="H219" s="158"/>
      <c r="I219" s="158"/>
    </row>
    <row r="220" spans="1:9">
      <c r="A220" s="155"/>
      <c r="B220" s="27"/>
      <c r="C220" s="27"/>
      <c r="D220" s="27"/>
      <c r="E220" s="27"/>
      <c r="F220" s="155"/>
      <c r="G220" s="27"/>
      <c r="H220" s="158"/>
      <c r="I220" s="158"/>
    </row>
    <row r="221" spans="1:9">
      <c r="A221" s="155"/>
      <c r="B221" s="27"/>
      <c r="C221" s="27"/>
      <c r="D221" s="27"/>
      <c r="E221" s="27"/>
      <c r="F221" s="155"/>
      <c r="G221" s="27"/>
      <c r="H221" s="158"/>
      <c r="I221" s="158"/>
    </row>
    <row r="222" spans="1:9">
      <c r="A222" s="155"/>
      <c r="B222" s="27"/>
      <c r="C222" s="27"/>
      <c r="D222" s="27"/>
      <c r="E222" s="27"/>
      <c r="F222" s="155"/>
      <c r="G222" s="27"/>
      <c r="H222" s="158"/>
      <c r="I222" s="158"/>
    </row>
    <row r="223" spans="1:9">
      <c r="A223" s="155"/>
      <c r="B223" s="27"/>
      <c r="C223" s="27"/>
      <c r="D223" s="27"/>
      <c r="E223" s="27"/>
      <c r="F223" s="155"/>
      <c r="G223" s="27"/>
      <c r="H223" s="158"/>
      <c r="I223" s="158"/>
    </row>
    <row r="224" spans="1:9">
      <c r="A224" s="155"/>
      <c r="B224" s="27"/>
      <c r="C224" s="27"/>
      <c r="D224" s="27"/>
      <c r="E224" s="27"/>
      <c r="F224" s="155"/>
      <c r="G224" s="27"/>
      <c r="H224" s="158"/>
      <c r="I224" s="158"/>
    </row>
    <row r="225" spans="1:9">
      <c r="A225" s="155"/>
      <c r="B225" s="27"/>
      <c r="C225" s="27"/>
      <c r="D225" s="27"/>
      <c r="E225" s="27"/>
      <c r="F225" s="155"/>
      <c r="G225" s="27"/>
      <c r="H225" s="158"/>
      <c r="I225" s="158"/>
    </row>
    <row r="226" spans="1:9">
      <c r="A226" s="155"/>
      <c r="B226" s="27"/>
      <c r="C226" s="27"/>
      <c r="D226" s="27"/>
      <c r="E226" s="27"/>
      <c r="F226" s="155"/>
      <c r="G226" s="27"/>
      <c r="H226" s="158"/>
      <c r="I226" s="158"/>
    </row>
    <row r="227" spans="1:9">
      <c r="A227" s="155"/>
      <c r="B227" s="27"/>
      <c r="C227" s="27"/>
      <c r="D227" s="27"/>
      <c r="E227" s="27"/>
      <c r="F227" s="155"/>
      <c r="G227" s="27"/>
      <c r="H227" s="158"/>
      <c r="I227" s="158"/>
    </row>
    <row r="228" spans="1:9">
      <c r="A228" s="155"/>
      <c r="B228" s="27"/>
      <c r="C228" s="27"/>
      <c r="D228" s="27"/>
      <c r="E228" s="27"/>
      <c r="F228" s="155"/>
      <c r="G228" s="27"/>
      <c r="H228" s="158"/>
      <c r="I228" s="158"/>
    </row>
    <row r="229" spans="1:9">
      <c r="A229" s="155"/>
      <c r="B229" s="27"/>
      <c r="C229" s="27"/>
      <c r="D229" s="27"/>
      <c r="E229" s="27"/>
      <c r="F229" s="155"/>
      <c r="G229" s="27"/>
      <c r="H229" s="158"/>
      <c r="I229" s="158"/>
    </row>
    <row r="230" spans="1:9">
      <c r="A230" s="155"/>
      <c r="B230" s="27"/>
      <c r="C230" s="27"/>
      <c r="D230" s="27"/>
      <c r="E230" s="27"/>
      <c r="F230" s="155"/>
      <c r="G230" s="27"/>
      <c r="H230" s="158"/>
      <c r="I230" s="158"/>
    </row>
    <row r="231" spans="1:9">
      <c r="A231" s="155"/>
      <c r="B231" s="27"/>
      <c r="C231" s="27"/>
      <c r="D231" s="27"/>
      <c r="E231" s="27"/>
      <c r="F231" s="155"/>
      <c r="G231" s="27"/>
      <c r="H231" s="158"/>
      <c r="I231" s="158"/>
    </row>
    <row r="232" spans="1:9">
      <c r="A232" s="155"/>
      <c r="B232" s="27"/>
      <c r="C232" s="27"/>
      <c r="D232" s="27"/>
      <c r="E232" s="27"/>
      <c r="F232" s="155"/>
      <c r="G232" s="27"/>
      <c r="H232" s="158"/>
      <c r="I232" s="158"/>
    </row>
    <row r="233" spans="1:9">
      <c r="A233" s="155"/>
      <c r="B233" s="27"/>
      <c r="C233" s="27"/>
      <c r="D233" s="27"/>
      <c r="E233" s="27"/>
      <c r="F233" s="155"/>
      <c r="G233" s="27"/>
      <c r="H233" s="158"/>
      <c r="I233" s="158"/>
    </row>
    <row r="234" spans="1:9">
      <c r="A234" s="155"/>
      <c r="B234" s="27"/>
      <c r="C234" s="27"/>
      <c r="D234" s="27"/>
      <c r="E234" s="167"/>
      <c r="F234" s="155"/>
      <c r="G234" s="27"/>
      <c r="H234" s="158"/>
      <c r="I234" s="158"/>
    </row>
    <row r="235" spans="1:9">
      <c r="A235" s="155"/>
      <c r="B235" s="27"/>
      <c r="C235" s="27"/>
      <c r="D235" s="27"/>
      <c r="E235" s="161"/>
      <c r="F235" s="155"/>
      <c r="G235" s="27"/>
      <c r="H235" s="158"/>
      <c r="I235" s="158"/>
    </row>
    <row r="236" spans="1:9">
      <c r="A236" s="155"/>
      <c r="B236" s="27"/>
      <c r="C236" s="27"/>
      <c r="D236" s="27"/>
      <c r="E236" s="161"/>
      <c r="F236" s="155"/>
      <c r="G236" s="27"/>
      <c r="H236" s="158"/>
      <c r="I236" s="158"/>
    </row>
    <row r="237" spans="1:9">
      <c r="A237" s="155"/>
      <c r="B237" s="27"/>
      <c r="C237" s="27"/>
      <c r="D237" s="27"/>
      <c r="E237" s="161"/>
      <c r="F237" s="155"/>
      <c r="G237" s="27"/>
      <c r="H237" s="158"/>
      <c r="I237" s="158"/>
    </row>
    <row r="238" spans="1:9">
      <c r="A238" s="155"/>
      <c r="B238" s="27"/>
      <c r="C238" s="27"/>
      <c r="D238" s="27"/>
      <c r="E238" s="161"/>
      <c r="F238" s="155"/>
      <c r="G238" s="27"/>
      <c r="H238" s="158"/>
      <c r="I238" s="158"/>
    </row>
    <row r="239" spans="1:9">
      <c r="A239" s="155"/>
      <c r="B239" s="27"/>
      <c r="C239" s="27"/>
      <c r="D239" s="27"/>
      <c r="E239" s="161"/>
      <c r="F239" s="155"/>
      <c r="G239" s="27"/>
      <c r="H239" s="158"/>
      <c r="I239" s="158"/>
    </row>
    <row r="240" spans="1:9">
      <c r="A240" s="155"/>
      <c r="B240" s="27"/>
      <c r="C240" s="27"/>
      <c r="D240" s="27"/>
      <c r="E240" s="161"/>
      <c r="F240" s="155"/>
      <c r="G240" s="27"/>
      <c r="H240" s="158"/>
      <c r="I240" s="158"/>
    </row>
    <row r="241" spans="1:9">
      <c r="A241" s="155"/>
      <c r="B241" s="27"/>
      <c r="C241" s="27"/>
      <c r="D241" s="27"/>
      <c r="E241" s="161"/>
      <c r="F241" s="155"/>
      <c r="G241" s="27"/>
      <c r="H241" s="158"/>
      <c r="I241" s="158"/>
    </row>
    <row r="242" spans="1:9">
      <c r="A242" s="155"/>
      <c r="B242" s="27"/>
      <c r="C242" s="27"/>
      <c r="D242" s="27"/>
      <c r="E242" s="161"/>
      <c r="F242" s="155"/>
      <c r="G242" s="27"/>
      <c r="H242" s="158"/>
      <c r="I242" s="158"/>
    </row>
    <row r="243" spans="1:9">
      <c r="A243" s="155"/>
      <c r="B243" s="27"/>
      <c r="C243" s="27"/>
      <c r="D243" s="27"/>
      <c r="E243" s="161"/>
      <c r="F243" s="155"/>
      <c r="G243" s="27"/>
      <c r="H243" s="158"/>
      <c r="I243" s="158"/>
    </row>
    <row r="244" spans="1:9">
      <c r="A244" s="155"/>
      <c r="B244" s="27"/>
      <c r="C244" s="27"/>
      <c r="D244" s="27"/>
      <c r="E244" s="161"/>
      <c r="F244" s="155"/>
      <c r="G244" s="27"/>
      <c r="H244" s="158"/>
      <c r="I244" s="158"/>
    </row>
    <row r="245" spans="1:9">
      <c r="A245" s="155"/>
      <c r="B245" s="27"/>
      <c r="C245" s="27"/>
      <c r="D245" s="27"/>
      <c r="E245" s="161"/>
      <c r="F245" s="155"/>
      <c r="G245" s="27"/>
      <c r="H245" s="158"/>
      <c r="I245" s="158"/>
    </row>
    <row r="246" spans="1:9">
      <c r="A246" s="155"/>
      <c r="B246" s="27"/>
      <c r="C246" s="27"/>
      <c r="D246" s="27"/>
      <c r="E246" s="161"/>
      <c r="F246" s="155"/>
      <c r="G246" s="27"/>
      <c r="H246" s="158"/>
      <c r="I246" s="158"/>
    </row>
    <row r="247" spans="1:9">
      <c r="A247" s="155"/>
      <c r="B247" s="27"/>
      <c r="C247" s="27"/>
      <c r="D247" s="27"/>
      <c r="E247" s="159"/>
      <c r="F247" s="155"/>
      <c r="G247" s="27"/>
      <c r="H247" s="158"/>
      <c r="I247" s="158"/>
    </row>
    <row r="248" spans="1:9">
      <c r="A248" s="155"/>
      <c r="B248" s="27"/>
      <c r="C248" s="27"/>
      <c r="D248" s="27"/>
      <c r="E248" s="27"/>
      <c r="F248" s="156"/>
      <c r="G248" s="27"/>
      <c r="H248" s="158"/>
      <c r="I248" s="158"/>
    </row>
    <row r="249" spans="1:9">
      <c r="A249" s="155"/>
      <c r="B249" s="27"/>
      <c r="C249" s="27"/>
      <c r="D249" s="27"/>
      <c r="E249" s="27"/>
      <c r="F249" s="156"/>
      <c r="G249" s="27"/>
      <c r="H249" s="158"/>
      <c r="I249" s="158"/>
    </row>
    <row r="250" spans="1:9">
      <c r="A250" s="155"/>
      <c r="B250" s="27"/>
      <c r="C250" s="27"/>
      <c r="D250" s="27"/>
      <c r="E250" s="27"/>
      <c r="F250" s="156"/>
      <c r="G250" s="27"/>
      <c r="H250" s="158"/>
      <c r="I250" s="158"/>
    </row>
    <row r="251" spans="1:9">
      <c r="A251" s="155"/>
      <c r="B251" s="27"/>
      <c r="C251" s="27"/>
      <c r="D251" s="27"/>
      <c r="E251" s="27"/>
      <c r="F251" s="156"/>
      <c r="G251" s="27"/>
      <c r="H251" s="158"/>
      <c r="I251" s="158"/>
    </row>
    <row r="252" spans="1:9">
      <c r="A252" s="155"/>
      <c r="B252" s="27"/>
      <c r="C252" s="27"/>
      <c r="D252" s="27"/>
      <c r="E252" s="27"/>
      <c r="F252" s="156"/>
      <c r="G252" s="27"/>
      <c r="H252" s="158"/>
      <c r="I252" s="158"/>
    </row>
    <row r="253" spans="1:9">
      <c r="A253" s="155"/>
      <c r="B253" s="27"/>
      <c r="C253" s="27"/>
      <c r="D253" s="27"/>
      <c r="E253" s="27"/>
      <c r="F253" s="156"/>
      <c r="G253" s="27"/>
      <c r="H253" s="158"/>
      <c r="I253" s="158"/>
    </row>
    <row r="254" spans="1:9">
      <c r="A254" s="155"/>
      <c r="B254" s="27"/>
      <c r="C254" s="27"/>
      <c r="D254" s="27"/>
      <c r="E254" s="27"/>
      <c r="F254" s="156"/>
      <c r="G254" s="27"/>
      <c r="H254" s="158"/>
      <c r="I254" s="158"/>
    </row>
    <row r="255" spans="1:9">
      <c r="A255" s="155"/>
      <c r="B255" s="27"/>
      <c r="C255" s="27"/>
      <c r="D255" s="27"/>
      <c r="E255" s="27"/>
      <c r="F255" s="156"/>
      <c r="G255" s="27"/>
      <c r="H255" s="158"/>
      <c r="I255" s="158"/>
    </row>
    <row r="256" spans="1:9">
      <c r="A256" s="155"/>
      <c r="B256" s="27"/>
      <c r="C256" s="27"/>
      <c r="D256" s="27"/>
      <c r="E256" s="27"/>
      <c r="F256" s="156"/>
      <c r="G256" s="27"/>
      <c r="H256" s="158"/>
      <c r="I256" s="158"/>
    </row>
    <row r="257" spans="1:9">
      <c r="A257" s="155"/>
      <c r="B257" s="27"/>
      <c r="C257" s="27"/>
      <c r="D257" s="27"/>
      <c r="E257" s="27"/>
      <c r="F257" s="156"/>
      <c r="G257" s="27"/>
      <c r="H257" s="158"/>
      <c r="I257" s="158"/>
    </row>
    <row r="258" spans="1:9">
      <c r="A258" s="155"/>
      <c r="B258" s="27"/>
      <c r="C258" s="27"/>
      <c r="D258" s="27"/>
      <c r="E258" s="27"/>
      <c r="F258" s="156"/>
      <c r="G258" s="27"/>
      <c r="H258" s="158"/>
      <c r="I258" s="158"/>
    </row>
    <row r="259" spans="1:9">
      <c r="A259" s="155"/>
      <c r="B259" s="27"/>
      <c r="C259" s="27"/>
      <c r="D259" s="27"/>
      <c r="E259" s="27"/>
      <c r="F259" s="156"/>
      <c r="G259" s="27"/>
      <c r="H259" s="158"/>
      <c r="I259" s="158"/>
    </row>
    <row r="260" spans="1:9">
      <c r="A260" s="155"/>
      <c r="B260" s="27"/>
      <c r="C260" s="27"/>
      <c r="D260" s="27"/>
      <c r="E260" s="27"/>
      <c r="F260" s="156"/>
      <c r="G260" s="27"/>
      <c r="H260" s="158"/>
      <c r="I260" s="158"/>
    </row>
    <row r="261" spans="1:9">
      <c r="A261" s="155"/>
      <c r="B261" s="27"/>
      <c r="C261" s="27"/>
      <c r="D261" s="27"/>
      <c r="E261" s="27"/>
      <c r="F261" s="156"/>
      <c r="G261" s="27"/>
      <c r="H261" s="158"/>
      <c r="I261" s="158"/>
    </row>
    <row r="262" spans="1:9">
      <c r="A262" s="155"/>
      <c r="B262" s="27"/>
      <c r="C262" s="27"/>
      <c r="D262" s="27"/>
      <c r="E262" s="27"/>
      <c r="F262" s="156"/>
      <c r="G262" s="27"/>
      <c r="H262" s="158"/>
      <c r="I262" s="158"/>
    </row>
    <row r="263" spans="1:9">
      <c r="A263" s="155"/>
      <c r="B263" s="27"/>
      <c r="C263" s="27"/>
      <c r="D263" s="27"/>
      <c r="E263" s="27"/>
      <c r="F263" s="156"/>
      <c r="G263" s="27"/>
      <c r="H263" s="158"/>
      <c r="I263" s="158"/>
    </row>
    <row r="264" spans="1:9">
      <c r="A264" s="155"/>
      <c r="B264" s="27"/>
      <c r="C264" s="27"/>
      <c r="D264" s="27"/>
      <c r="E264" s="27"/>
      <c r="F264" s="156"/>
      <c r="G264" s="27"/>
      <c r="H264" s="158"/>
      <c r="I264" s="158"/>
    </row>
    <row r="265" spans="1:9">
      <c r="A265" s="155"/>
      <c r="B265" s="27"/>
      <c r="C265" s="27"/>
      <c r="D265" s="27"/>
      <c r="E265" s="27"/>
      <c r="F265" s="156"/>
      <c r="G265" s="27"/>
      <c r="H265" s="158"/>
      <c r="I265" s="158"/>
    </row>
    <row r="266" spans="1:9">
      <c r="A266" s="155"/>
      <c r="B266" s="27"/>
      <c r="C266" s="27"/>
      <c r="D266" s="27"/>
      <c r="E266" s="27"/>
      <c r="F266" s="156"/>
      <c r="G266" s="27"/>
      <c r="H266" s="158"/>
      <c r="I266" s="158"/>
    </row>
    <row r="267" spans="1:9">
      <c r="A267" s="155"/>
      <c r="B267" s="27"/>
      <c r="C267" s="27"/>
      <c r="D267" s="27"/>
      <c r="E267" s="27"/>
      <c r="F267" s="156"/>
      <c r="G267" s="27"/>
      <c r="H267" s="158"/>
      <c r="I267" s="158"/>
    </row>
    <row r="268" spans="1:9">
      <c r="A268" s="155"/>
      <c r="B268" s="27"/>
      <c r="C268" s="27"/>
      <c r="D268" s="27"/>
      <c r="E268" s="27"/>
      <c r="F268" s="156"/>
      <c r="G268" s="27"/>
      <c r="H268" s="158"/>
      <c r="I268" s="158"/>
    </row>
    <row r="269" spans="1:9">
      <c r="A269" s="155"/>
      <c r="B269" s="27"/>
      <c r="C269" s="27"/>
      <c r="D269" s="27"/>
      <c r="E269" s="27"/>
      <c r="F269" s="156"/>
      <c r="G269" s="27"/>
      <c r="H269" s="158"/>
      <c r="I269" s="158"/>
    </row>
    <row r="270" spans="1:9">
      <c r="A270" s="155"/>
      <c r="B270" s="27"/>
      <c r="C270" s="27"/>
      <c r="D270" s="27"/>
      <c r="E270" s="27"/>
      <c r="F270" s="156"/>
      <c r="G270" s="27"/>
      <c r="H270" s="158"/>
      <c r="I270" s="158"/>
    </row>
    <row r="271" spans="1:9">
      <c r="A271" s="155"/>
      <c r="B271" s="27"/>
      <c r="C271" s="27"/>
      <c r="D271" s="27"/>
      <c r="E271" s="27"/>
      <c r="F271" s="156"/>
      <c r="G271" s="27"/>
      <c r="H271" s="158"/>
      <c r="I271" s="158"/>
    </row>
    <row r="272" spans="1:9">
      <c r="A272" s="155"/>
      <c r="B272" s="27"/>
      <c r="C272" s="27"/>
      <c r="D272" s="27"/>
      <c r="E272" s="27"/>
      <c r="F272" s="156"/>
      <c r="G272" s="27"/>
      <c r="H272" s="158"/>
      <c r="I272" s="158"/>
    </row>
    <row r="273" spans="1:9">
      <c r="A273" s="155"/>
      <c r="B273" s="27"/>
      <c r="C273" s="27"/>
      <c r="D273" s="27"/>
      <c r="E273" s="27"/>
      <c r="F273" s="156"/>
      <c r="G273" s="27"/>
      <c r="H273" s="158"/>
      <c r="I273" s="158"/>
    </row>
    <row r="274" spans="1:9">
      <c r="A274" s="155"/>
      <c r="B274" s="27"/>
      <c r="C274" s="27"/>
      <c r="D274" s="27"/>
      <c r="E274" s="27"/>
      <c r="F274" s="156"/>
      <c r="G274" s="27"/>
      <c r="H274" s="158"/>
      <c r="I274" s="158"/>
    </row>
    <row r="275" spans="1:9">
      <c r="A275" s="155"/>
      <c r="B275" s="27"/>
      <c r="C275" s="27"/>
      <c r="D275" s="27"/>
      <c r="E275" s="27"/>
      <c r="F275" s="156"/>
      <c r="G275" s="27"/>
      <c r="H275" s="158"/>
      <c r="I275" s="158"/>
    </row>
    <row r="276" spans="1:9">
      <c r="A276" s="155"/>
      <c r="B276" s="27"/>
      <c r="C276" s="27"/>
      <c r="D276" s="27"/>
      <c r="E276" s="27"/>
      <c r="F276" s="156"/>
      <c r="G276" s="27"/>
      <c r="H276" s="158"/>
      <c r="I276" s="158"/>
    </row>
    <row r="277" spans="1:9">
      <c r="A277" s="155"/>
      <c r="B277" s="27"/>
      <c r="C277" s="27"/>
      <c r="D277" s="27"/>
      <c r="E277" s="27"/>
      <c r="F277" s="156"/>
      <c r="G277" s="27"/>
      <c r="H277" s="158"/>
      <c r="I277" s="158"/>
    </row>
    <row r="278" spans="1:9">
      <c r="A278" s="155"/>
      <c r="B278" s="27"/>
      <c r="C278" s="27"/>
      <c r="D278" s="27"/>
      <c r="E278" s="27"/>
      <c r="F278" s="156"/>
      <c r="G278" s="27"/>
      <c r="H278" s="158"/>
      <c r="I278" s="158"/>
    </row>
    <row r="279" spans="1:9">
      <c r="A279" s="155"/>
      <c r="B279" s="27"/>
      <c r="C279" s="27"/>
      <c r="D279" s="27"/>
      <c r="E279" s="27"/>
      <c r="F279" s="156"/>
      <c r="G279" s="27"/>
      <c r="H279" s="158"/>
      <c r="I279" s="158"/>
    </row>
    <row r="280" spans="1:9">
      <c r="A280" s="155"/>
      <c r="B280" s="27"/>
      <c r="C280" s="27"/>
      <c r="D280" s="27"/>
      <c r="E280" s="27"/>
      <c r="F280" s="156"/>
      <c r="G280" s="27"/>
      <c r="H280" s="158"/>
      <c r="I280" s="158"/>
    </row>
    <row r="281" spans="1:9">
      <c r="A281" s="155"/>
      <c r="B281" s="27"/>
      <c r="C281" s="27"/>
      <c r="D281" s="27"/>
      <c r="E281" s="27"/>
      <c r="F281" s="156"/>
      <c r="G281" s="27"/>
      <c r="H281" s="158"/>
      <c r="I281" s="158"/>
    </row>
    <row r="282" spans="1:9">
      <c r="A282" s="155"/>
      <c r="B282" s="27"/>
      <c r="C282" s="27"/>
      <c r="D282" s="27"/>
      <c r="E282" s="27"/>
      <c r="F282" s="156"/>
      <c r="G282" s="27"/>
      <c r="H282" s="158"/>
      <c r="I282" s="158"/>
    </row>
    <row r="283" spans="1:9">
      <c r="A283" s="155"/>
      <c r="B283" s="27"/>
      <c r="C283" s="27"/>
      <c r="D283" s="27"/>
      <c r="E283" s="27"/>
      <c r="F283" s="156"/>
      <c r="G283" s="27"/>
      <c r="H283" s="158"/>
      <c r="I283" s="158"/>
    </row>
    <row r="284" spans="1:9">
      <c r="A284" s="155"/>
      <c r="B284" s="27"/>
      <c r="C284" s="27"/>
      <c r="D284" s="27"/>
      <c r="E284" s="27"/>
      <c r="F284" s="156"/>
      <c r="G284" s="27"/>
      <c r="H284" s="158"/>
      <c r="I284" s="158"/>
    </row>
    <row r="285" spans="1:9">
      <c r="A285" s="155"/>
      <c r="B285" s="27"/>
      <c r="C285" s="27"/>
      <c r="D285" s="27"/>
      <c r="E285" s="168"/>
      <c r="F285" s="155"/>
      <c r="G285" s="27"/>
      <c r="H285" s="158"/>
      <c r="I285" s="158"/>
    </row>
    <row r="286" spans="1:9">
      <c r="A286" s="155"/>
      <c r="B286" s="27"/>
      <c r="C286" s="27"/>
      <c r="D286" s="27"/>
      <c r="E286" s="168"/>
      <c r="F286" s="155"/>
      <c r="G286" s="27"/>
      <c r="H286" s="158"/>
      <c r="I286" s="158"/>
    </row>
    <row r="287" spans="1:9">
      <c r="A287" s="155"/>
      <c r="B287" s="27"/>
      <c r="C287" s="27"/>
      <c r="D287" s="27"/>
      <c r="E287" s="168"/>
      <c r="F287" s="155"/>
      <c r="G287" s="27"/>
      <c r="H287" s="158"/>
      <c r="I287" s="158"/>
    </row>
    <row r="288" spans="1:9">
      <c r="A288" s="155"/>
      <c r="B288" s="27"/>
      <c r="C288" s="27"/>
      <c r="D288" s="27"/>
      <c r="E288" s="168"/>
      <c r="F288" s="155"/>
      <c r="G288" s="27"/>
      <c r="H288" s="158"/>
      <c r="I288" s="158"/>
    </row>
    <row r="289" spans="1:9">
      <c r="A289" s="155"/>
      <c r="B289" s="27"/>
      <c r="C289" s="27"/>
      <c r="D289" s="27"/>
      <c r="E289" s="168"/>
      <c r="F289" s="155"/>
      <c r="G289" s="27"/>
      <c r="H289" s="158"/>
      <c r="I289" s="158"/>
    </row>
    <row r="290" spans="1:9">
      <c r="A290" s="155"/>
      <c r="B290" s="27"/>
      <c r="C290" s="27"/>
      <c r="D290" s="27"/>
      <c r="E290" s="168"/>
      <c r="F290" s="155"/>
      <c r="G290" s="27"/>
      <c r="H290" s="158"/>
      <c r="I290" s="158"/>
    </row>
    <row r="291" spans="1:9">
      <c r="A291" s="155"/>
      <c r="B291" s="27"/>
      <c r="C291" s="27"/>
      <c r="D291" s="27"/>
      <c r="E291" s="27"/>
      <c r="F291" s="155"/>
      <c r="G291" s="27"/>
      <c r="H291" s="158"/>
      <c r="I291" s="158"/>
    </row>
    <row r="292" spans="1:9">
      <c r="A292" s="155"/>
      <c r="B292" s="27"/>
      <c r="C292" s="27"/>
      <c r="D292" s="27"/>
      <c r="E292" s="27"/>
      <c r="F292" s="155"/>
      <c r="G292" s="27"/>
      <c r="H292" s="158"/>
      <c r="I292" s="158"/>
    </row>
    <row r="293" spans="1:9">
      <c r="A293" s="155"/>
      <c r="B293" s="27"/>
      <c r="C293" s="27"/>
      <c r="D293" s="27"/>
      <c r="E293" s="157"/>
      <c r="F293" s="155"/>
      <c r="G293" s="27"/>
      <c r="H293" s="158"/>
      <c r="I293" s="158"/>
    </row>
    <row r="294" spans="1:9">
      <c r="A294" s="155"/>
      <c r="B294" s="27"/>
      <c r="C294" s="27"/>
      <c r="D294" s="27"/>
      <c r="E294" s="157"/>
      <c r="F294" s="155"/>
      <c r="G294" s="27"/>
      <c r="H294" s="158"/>
      <c r="I294" s="158"/>
    </row>
    <row r="295" spans="1:9">
      <c r="A295" s="155"/>
      <c r="B295" s="27"/>
      <c r="C295" s="27"/>
      <c r="D295" s="27"/>
      <c r="E295" s="157"/>
      <c r="F295" s="155"/>
      <c r="G295" s="27"/>
      <c r="H295" s="158"/>
      <c r="I295" s="158"/>
    </row>
    <row r="296" spans="1:9">
      <c r="A296" s="155"/>
      <c r="B296" s="27"/>
      <c r="C296" s="27"/>
      <c r="D296" s="27"/>
      <c r="E296" s="157"/>
      <c r="F296" s="155"/>
      <c r="G296" s="27"/>
      <c r="H296" s="158"/>
      <c r="I296" s="158"/>
    </row>
    <row r="297" spans="1:9">
      <c r="A297" s="155"/>
      <c r="B297" s="27"/>
      <c r="C297" s="27"/>
      <c r="D297" s="27"/>
      <c r="E297" s="157"/>
      <c r="F297" s="155"/>
      <c r="G297" s="27"/>
      <c r="H297" s="158"/>
      <c r="I297" s="158"/>
    </row>
    <row r="298" spans="1:9">
      <c r="A298" s="155"/>
      <c r="B298" s="27"/>
      <c r="C298" s="27"/>
      <c r="D298" s="27"/>
      <c r="E298" s="157"/>
      <c r="F298" s="155"/>
      <c r="G298" s="27"/>
      <c r="H298" s="158"/>
      <c r="I298" s="158"/>
    </row>
    <row r="299" spans="1:9">
      <c r="A299" s="155"/>
      <c r="B299" s="27"/>
      <c r="C299" s="27"/>
      <c r="D299" s="27"/>
      <c r="E299" s="157"/>
      <c r="F299" s="155"/>
      <c r="G299" s="27"/>
      <c r="H299" s="158"/>
      <c r="I299" s="158"/>
    </row>
    <row r="300" spans="1:9">
      <c r="A300" s="155"/>
      <c r="B300" s="27"/>
      <c r="C300" s="27"/>
      <c r="D300" s="27"/>
      <c r="E300" s="157"/>
      <c r="F300" s="155"/>
      <c r="G300" s="27"/>
      <c r="H300" s="158"/>
      <c r="I300" s="158"/>
    </row>
    <row r="301" spans="1:9">
      <c r="A301" s="155"/>
      <c r="B301" s="27"/>
      <c r="C301" s="27"/>
      <c r="D301" s="27"/>
      <c r="E301" s="157"/>
      <c r="F301" s="155"/>
      <c r="G301" s="27"/>
      <c r="H301" s="158"/>
      <c r="I301" s="158"/>
    </row>
    <row r="302" spans="1:9">
      <c r="A302" s="155"/>
      <c r="B302" s="27"/>
      <c r="C302" s="27"/>
      <c r="D302" s="27"/>
      <c r="E302" s="157"/>
      <c r="F302" s="155"/>
      <c r="G302" s="27"/>
      <c r="H302" s="158"/>
      <c r="I302" s="158"/>
    </row>
    <row r="303" spans="1:9">
      <c r="A303" s="155"/>
      <c r="B303" s="27"/>
      <c r="C303" s="27"/>
      <c r="D303" s="27"/>
      <c r="E303" s="157"/>
      <c r="F303" s="155"/>
      <c r="G303" s="27"/>
      <c r="H303" s="158"/>
      <c r="I303" s="158"/>
    </row>
    <row r="304" spans="1:9">
      <c r="A304" s="155"/>
      <c r="B304" s="27"/>
      <c r="C304" s="27"/>
      <c r="D304" s="27"/>
      <c r="E304" s="157"/>
      <c r="F304" s="155"/>
      <c r="G304" s="27"/>
      <c r="H304" s="158"/>
      <c r="I304" s="158"/>
    </row>
    <row r="305" spans="1:9">
      <c r="A305" s="155"/>
      <c r="B305" s="27"/>
      <c r="C305" s="27"/>
      <c r="D305" s="27"/>
      <c r="E305" s="157"/>
      <c r="F305" s="155"/>
      <c r="G305" s="27"/>
      <c r="H305" s="158"/>
      <c r="I305" s="158"/>
    </row>
    <row r="306" spans="1:9">
      <c r="A306" s="155"/>
      <c r="B306" s="27"/>
      <c r="C306" s="27"/>
      <c r="D306" s="27"/>
      <c r="E306" s="157"/>
      <c r="F306" s="155"/>
      <c r="G306" s="27"/>
      <c r="H306" s="158"/>
      <c r="I306" s="158"/>
    </row>
    <row r="307" spans="1:9">
      <c r="A307" s="155"/>
      <c r="B307" s="27"/>
      <c r="C307" s="27"/>
      <c r="D307" s="27"/>
      <c r="E307" s="27"/>
      <c r="F307" s="155"/>
      <c r="G307" s="27"/>
      <c r="H307" s="158"/>
      <c r="I307" s="158"/>
    </row>
    <row r="308" spans="1:9">
      <c r="A308" s="155"/>
      <c r="B308" s="27"/>
      <c r="C308" s="27"/>
      <c r="D308" s="27"/>
      <c r="E308" s="27"/>
      <c r="F308" s="155"/>
      <c r="G308" s="27"/>
      <c r="H308" s="158"/>
      <c r="I308" s="158"/>
    </row>
    <row r="309" spans="1:9">
      <c r="A309" s="155"/>
      <c r="B309" s="27"/>
      <c r="C309" s="27"/>
      <c r="D309" s="27"/>
      <c r="E309" s="27"/>
      <c r="F309" s="155"/>
      <c r="G309" s="27"/>
      <c r="H309" s="158"/>
      <c r="I309" s="158"/>
    </row>
    <row r="310" spans="1:9">
      <c r="A310" s="155"/>
      <c r="B310" s="27"/>
      <c r="C310" s="27"/>
      <c r="D310" s="27"/>
      <c r="E310" s="27"/>
      <c r="F310" s="155"/>
      <c r="G310" s="27"/>
      <c r="H310" s="158"/>
      <c r="I310" s="158"/>
    </row>
    <row r="311" spans="1:9">
      <c r="A311" s="155"/>
      <c r="B311" s="27"/>
      <c r="C311" s="27"/>
      <c r="D311" s="27"/>
      <c r="E311" s="27"/>
      <c r="F311" s="155"/>
      <c r="G311" s="27"/>
      <c r="H311" s="158"/>
      <c r="I311" s="158"/>
    </row>
    <row r="312" spans="1:9">
      <c r="A312" s="155"/>
      <c r="B312" s="27"/>
      <c r="C312" s="27"/>
      <c r="D312" s="27"/>
      <c r="E312" s="27"/>
      <c r="F312" s="155"/>
      <c r="G312" s="27"/>
      <c r="H312" s="158"/>
      <c r="I312" s="158"/>
    </row>
    <row r="313" spans="1:9">
      <c r="A313" s="155"/>
      <c r="B313" s="27"/>
      <c r="C313" s="27"/>
      <c r="D313" s="27"/>
      <c r="E313" s="27"/>
      <c r="F313" s="155"/>
      <c r="G313" s="27"/>
      <c r="H313" s="158"/>
      <c r="I313" s="158"/>
    </row>
    <row r="314" spans="1:9">
      <c r="A314" s="155"/>
      <c r="B314" s="27"/>
      <c r="C314" s="27"/>
      <c r="D314" s="27"/>
      <c r="E314" s="27"/>
      <c r="F314" s="155"/>
      <c r="G314" s="27"/>
      <c r="H314" s="158"/>
      <c r="I314" s="158"/>
    </row>
    <row r="315" spans="1:9">
      <c r="A315" s="155"/>
      <c r="B315" s="27"/>
      <c r="C315" s="27"/>
      <c r="D315" s="27"/>
      <c r="E315" s="27"/>
      <c r="F315" s="155"/>
      <c r="G315" s="27"/>
      <c r="H315" s="158"/>
      <c r="I315" s="158"/>
    </row>
    <row r="316" spans="1:9">
      <c r="A316" s="155"/>
      <c r="B316" s="27"/>
      <c r="C316" s="27"/>
      <c r="D316" s="27"/>
      <c r="E316" s="27"/>
      <c r="F316" s="155"/>
      <c r="G316" s="27"/>
      <c r="H316" s="158"/>
      <c r="I316" s="158"/>
    </row>
    <row r="317" spans="1:9">
      <c r="A317" s="155"/>
      <c r="B317" s="27"/>
      <c r="C317" s="27"/>
      <c r="D317" s="27"/>
      <c r="E317" s="27"/>
      <c r="F317" s="155"/>
      <c r="G317" s="27"/>
      <c r="H317" s="158"/>
      <c r="I317" s="158"/>
    </row>
    <row r="318" spans="1:9">
      <c r="A318" s="155"/>
      <c r="B318" s="27"/>
      <c r="C318" s="27"/>
      <c r="D318" s="27"/>
      <c r="E318" s="27"/>
      <c r="F318" s="155"/>
      <c r="G318" s="27"/>
      <c r="H318" s="158"/>
      <c r="I318" s="158"/>
    </row>
    <row r="319" spans="1:9">
      <c r="A319" s="155"/>
      <c r="B319" s="27"/>
      <c r="C319" s="27"/>
      <c r="D319" s="27"/>
      <c r="E319" s="27"/>
      <c r="F319" s="155"/>
      <c r="G319" s="27"/>
      <c r="H319" s="158"/>
      <c r="I319" s="158"/>
    </row>
    <row r="320" spans="1:9">
      <c r="A320" s="155"/>
      <c r="B320" s="27"/>
      <c r="C320" s="27"/>
      <c r="D320" s="27"/>
      <c r="E320" s="27"/>
      <c r="F320" s="155"/>
      <c r="G320" s="27"/>
      <c r="H320" s="158"/>
      <c r="I320" s="158"/>
    </row>
    <row r="321" spans="1:9">
      <c r="A321" s="155"/>
      <c r="B321" s="27"/>
      <c r="C321" s="27"/>
      <c r="D321" s="27"/>
      <c r="E321" s="27"/>
      <c r="F321" s="155"/>
      <c r="G321" s="27"/>
      <c r="H321" s="158"/>
      <c r="I321" s="158"/>
    </row>
    <row r="322" spans="1:9">
      <c r="A322" s="155"/>
      <c r="B322" s="27"/>
      <c r="C322" s="27"/>
      <c r="D322" s="27"/>
      <c r="E322" s="27"/>
      <c r="F322" s="155"/>
      <c r="G322" s="27"/>
      <c r="H322" s="158"/>
      <c r="I322" s="158"/>
    </row>
    <row r="323" spans="1:9">
      <c r="A323" s="155"/>
      <c r="B323" s="27"/>
      <c r="C323" s="27"/>
      <c r="D323" s="27"/>
      <c r="E323" s="27"/>
      <c r="F323" s="155"/>
      <c r="G323" s="27"/>
      <c r="H323" s="158"/>
      <c r="I323" s="158"/>
    </row>
    <row r="324" spans="1:9">
      <c r="A324" s="155"/>
      <c r="B324" s="27"/>
      <c r="C324" s="27"/>
      <c r="D324" s="27"/>
      <c r="E324" s="27"/>
      <c r="F324" s="155"/>
      <c r="G324" s="27"/>
      <c r="H324" s="158"/>
      <c r="I324" s="158"/>
    </row>
    <row r="325" spans="1:9">
      <c r="A325" s="155"/>
      <c r="B325" s="27"/>
      <c r="C325" s="27"/>
      <c r="D325" s="27"/>
      <c r="E325" s="27"/>
      <c r="F325" s="155"/>
      <c r="G325" s="27"/>
      <c r="H325" s="158"/>
      <c r="I325" s="158"/>
    </row>
    <row r="326" spans="1:9">
      <c r="A326" s="155"/>
      <c r="B326" s="27"/>
      <c r="C326" s="27"/>
      <c r="D326" s="27"/>
      <c r="E326" s="27"/>
      <c r="F326" s="155"/>
      <c r="G326" s="27"/>
      <c r="H326" s="158"/>
      <c r="I326" s="158"/>
    </row>
    <row r="327" spans="1:9">
      <c r="A327" s="155"/>
      <c r="B327" s="27"/>
      <c r="C327" s="27"/>
      <c r="D327" s="27"/>
      <c r="E327" s="27"/>
      <c r="F327" s="155"/>
      <c r="G327" s="27"/>
      <c r="H327" s="158"/>
      <c r="I327" s="158"/>
    </row>
    <row r="328" spans="1:9">
      <c r="A328" s="155"/>
      <c r="B328" s="27"/>
      <c r="C328" s="27"/>
      <c r="D328" s="27"/>
      <c r="E328" s="27"/>
      <c r="F328" s="155"/>
      <c r="G328" s="27"/>
      <c r="H328" s="158"/>
      <c r="I328" s="158"/>
    </row>
    <row r="329" spans="1:9">
      <c r="A329" s="155"/>
      <c r="B329" s="27"/>
      <c r="C329" s="27"/>
      <c r="D329" s="27"/>
      <c r="E329" s="27"/>
      <c r="F329" s="155"/>
      <c r="G329" s="27"/>
      <c r="H329" s="158"/>
      <c r="I329" s="158"/>
    </row>
    <row r="330" spans="1:9">
      <c r="A330" s="155"/>
      <c r="B330" s="27"/>
      <c r="C330" s="27"/>
      <c r="D330" s="27"/>
      <c r="E330" s="27"/>
      <c r="F330" s="155"/>
      <c r="G330" s="27"/>
      <c r="H330" s="158"/>
      <c r="I330" s="158"/>
    </row>
    <row r="331" spans="1:9">
      <c r="A331" s="155"/>
      <c r="B331" s="27"/>
      <c r="C331" s="27"/>
      <c r="D331" s="27"/>
      <c r="E331" s="27"/>
      <c r="F331" s="155"/>
      <c r="G331" s="27"/>
      <c r="H331" s="158"/>
      <c r="I331" s="158"/>
    </row>
    <row r="332" spans="1:9">
      <c r="A332" s="155"/>
      <c r="B332" s="27"/>
      <c r="C332" s="27"/>
      <c r="D332" s="27"/>
      <c r="E332" s="27"/>
      <c r="F332" s="155"/>
      <c r="G332" s="27"/>
      <c r="H332" s="158"/>
      <c r="I332" s="158"/>
    </row>
    <row r="333" spans="1:9">
      <c r="A333" s="155"/>
      <c r="B333" s="27"/>
      <c r="C333" s="27"/>
      <c r="D333" s="27"/>
      <c r="E333" s="27"/>
      <c r="F333" s="155"/>
      <c r="G333" s="27"/>
      <c r="H333" s="158"/>
      <c r="I333" s="158"/>
    </row>
    <row r="334" spans="1:9">
      <c r="A334" s="155"/>
      <c r="B334" s="27"/>
      <c r="C334" s="27"/>
      <c r="D334" s="27"/>
      <c r="E334" s="27"/>
      <c r="F334" s="155"/>
      <c r="G334" s="27"/>
      <c r="H334" s="158"/>
      <c r="I334" s="158"/>
    </row>
    <row r="335" spans="1:9">
      <c r="A335" s="155"/>
      <c r="B335" s="27"/>
      <c r="C335" s="27"/>
      <c r="D335" s="27"/>
      <c r="E335" s="27"/>
      <c r="F335" s="155"/>
      <c r="G335" s="27"/>
      <c r="H335" s="158"/>
      <c r="I335" s="158"/>
    </row>
    <row r="336" spans="1:9">
      <c r="A336" s="155"/>
      <c r="B336" s="27"/>
      <c r="C336" s="27"/>
      <c r="D336" s="27"/>
      <c r="E336" s="27"/>
      <c r="F336" s="155"/>
      <c r="G336" s="27"/>
      <c r="H336" s="158"/>
      <c r="I336" s="158"/>
    </row>
    <row r="337" spans="1:9">
      <c r="A337" s="155"/>
      <c r="B337" s="27"/>
      <c r="C337" s="27"/>
      <c r="D337" s="27"/>
      <c r="E337" s="27"/>
      <c r="F337" s="155"/>
      <c r="G337" s="27"/>
      <c r="H337" s="158"/>
      <c r="I337" s="158"/>
    </row>
    <row r="338" spans="1:9">
      <c r="A338" s="155"/>
      <c r="B338" s="27"/>
      <c r="C338" s="27"/>
      <c r="D338" s="27"/>
      <c r="E338" s="27"/>
      <c r="F338" s="155"/>
      <c r="G338" s="27"/>
      <c r="H338" s="158"/>
      <c r="I338" s="158"/>
    </row>
    <row r="339" spans="1:9">
      <c r="A339" s="155"/>
      <c r="B339" s="27"/>
      <c r="C339" s="27"/>
      <c r="D339" s="27"/>
      <c r="E339" s="27"/>
      <c r="F339" s="155"/>
      <c r="G339" s="27"/>
      <c r="H339" s="158"/>
      <c r="I339" s="158"/>
    </row>
    <row r="340" spans="1:9">
      <c r="A340" s="155"/>
      <c r="B340" s="27"/>
      <c r="C340" s="27"/>
      <c r="D340" s="27"/>
      <c r="E340" s="27"/>
      <c r="F340" s="155"/>
      <c r="G340" s="27"/>
      <c r="H340" s="158"/>
      <c r="I340" s="158"/>
    </row>
    <row r="341" spans="1:9">
      <c r="A341" s="155"/>
      <c r="B341" s="27"/>
      <c r="C341" s="27"/>
      <c r="D341" s="27"/>
      <c r="E341" s="27"/>
      <c r="F341" s="155"/>
      <c r="G341" s="27"/>
      <c r="H341" s="158"/>
      <c r="I341" s="158"/>
    </row>
    <row r="342" spans="1:9">
      <c r="A342" s="155"/>
      <c r="B342" s="27"/>
      <c r="C342" s="27"/>
      <c r="D342" s="27"/>
      <c r="E342" s="27"/>
      <c r="F342" s="155"/>
      <c r="G342" s="27"/>
      <c r="H342" s="158"/>
      <c r="I342" s="158"/>
    </row>
    <row r="343" spans="1:9">
      <c r="A343" s="155"/>
      <c r="B343" s="27"/>
      <c r="C343" s="27"/>
      <c r="D343" s="27"/>
      <c r="E343" s="27"/>
      <c r="F343" s="155"/>
      <c r="G343" s="27"/>
      <c r="H343" s="158"/>
      <c r="I343" s="158"/>
    </row>
    <row r="344" spans="1:9">
      <c r="A344" s="155"/>
      <c r="B344" s="27"/>
      <c r="C344" s="27"/>
      <c r="D344" s="27"/>
      <c r="E344" s="27"/>
      <c r="F344" s="155"/>
      <c r="G344" s="27"/>
      <c r="H344" s="158"/>
      <c r="I344" s="158"/>
    </row>
    <row r="345" spans="1:9">
      <c r="A345" s="155"/>
      <c r="B345" s="27"/>
      <c r="C345" s="27"/>
      <c r="D345" s="27"/>
      <c r="E345" s="27"/>
      <c r="F345" s="155"/>
      <c r="G345" s="27"/>
      <c r="H345" s="158"/>
      <c r="I345" s="158"/>
    </row>
    <row r="346" spans="1:9">
      <c r="A346" s="155"/>
      <c r="B346" s="27"/>
      <c r="C346" s="27"/>
      <c r="D346" s="27"/>
      <c r="E346" s="27"/>
      <c r="F346" s="155"/>
      <c r="G346" s="27"/>
      <c r="H346" s="158"/>
      <c r="I346" s="158"/>
    </row>
    <row r="347" spans="1:9">
      <c r="A347" s="155"/>
      <c r="B347" s="27"/>
      <c r="C347" s="27"/>
      <c r="D347" s="27"/>
      <c r="E347" s="27"/>
      <c r="F347" s="155"/>
      <c r="G347" s="27"/>
      <c r="H347" s="158"/>
      <c r="I347" s="158"/>
    </row>
    <row r="348" spans="1:9">
      <c r="A348" s="155"/>
      <c r="B348" s="27"/>
      <c r="C348" s="27"/>
      <c r="D348" s="27"/>
      <c r="E348" s="27"/>
      <c r="F348" s="155"/>
      <c r="G348" s="27"/>
      <c r="H348" s="158"/>
      <c r="I348" s="158"/>
    </row>
    <row r="349" spans="1:9">
      <c r="A349" s="155"/>
      <c r="B349" s="27"/>
      <c r="C349" s="27"/>
      <c r="D349" s="27"/>
      <c r="E349" s="27"/>
      <c r="F349" s="155"/>
      <c r="G349" s="27"/>
      <c r="H349" s="158"/>
      <c r="I349" s="158"/>
    </row>
    <row r="350" spans="1:9">
      <c r="A350" s="155"/>
      <c r="B350" s="27"/>
      <c r="C350" s="27"/>
      <c r="D350" s="27"/>
      <c r="E350" s="27"/>
      <c r="F350" s="155"/>
      <c r="G350" s="27"/>
      <c r="H350" s="158"/>
      <c r="I350" s="158"/>
    </row>
    <row r="351" spans="1:9">
      <c r="A351" s="155"/>
      <c r="B351" s="27"/>
      <c r="C351" s="27"/>
      <c r="D351" s="27"/>
      <c r="E351" s="27"/>
      <c r="F351" s="155"/>
      <c r="G351" s="27"/>
      <c r="H351" s="158"/>
      <c r="I351" s="158"/>
    </row>
    <row r="352" spans="1:9">
      <c r="A352" s="155"/>
      <c r="B352" s="27"/>
      <c r="C352" s="27"/>
      <c r="D352" s="27"/>
      <c r="E352" s="27"/>
      <c r="F352" s="155"/>
      <c r="G352" s="27"/>
      <c r="H352" s="158"/>
      <c r="I352" s="158"/>
    </row>
    <row r="353" spans="1:9">
      <c r="A353" s="155"/>
      <c r="B353" s="27"/>
      <c r="C353" s="27"/>
      <c r="D353" s="27"/>
      <c r="E353" s="27"/>
      <c r="F353" s="155"/>
      <c r="G353" s="27"/>
      <c r="H353" s="158"/>
      <c r="I353" s="158"/>
    </row>
    <row r="354" spans="1:9">
      <c r="A354" s="155"/>
      <c r="B354" s="27"/>
      <c r="C354" s="27"/>
      <c r="D354" s="27"/>
      <c r="E354" s="27"/>
      <c r="F354" s="155"/>
      <c r="G354" s="27"/>
      <c r="H354" s="158"/>
      <c r="I354" s="158"/>
    </row>
    <row r="355" spans="1:9">
      <c r="A355" s="155"/>
      <c r="B355" s="27"/>
      <c r="C355" s="27"/>
      <c r="D355" s="27"/>
      <c r="E355" s="27"/>
      <c r="F355" s="155"/>
      <c r="G355" s="27"/>
      <c r="H355" s="158"/>
      <c r="I355" s="158"/>
    </row>
    <row r="356" spans="1:9">
      <c r="A356" s="155"/>
      <c r="B356" s="27"/>
      <c r="C356" s="27"/>
      <c r="D356" s="27"/>
      <c r="E356" s="27"/>
      <c r="F356" s="155"/>
      <c r="G356" s="27"/>
      <c r="H356" s="158"/>
      <c r="I356" s="158"/>
    </row>
    <row r="357" spans="1:9">
      <c r="A357" s="155"/>
      <c r="B357" s="27"/>
      <c r="C357" s="27"/>
      <c r="D357" s="27"/>
      <c r="E357" s="27"/>
      <c r="F357" s="155"/>
      <c r="G357" s="27"/>
      <c r="H357" s="158"/>
      <c r="I357" s="158"/>
    </row>
    <row r="358" spans="1:9">
      <c r="A358" s="155"/>
      <c r="B358" s="27"/>
      <c r="C358" s="27"/>
      <c r="D358" s="27"/>
      <c r="E358" s="27"/>
      <c r="F358" s="155"/>
      <c r="G358" s="27"/>
      <c r="H358" s="158"/>
      <c r="I358" s="158"/>
    </row>
    <row r="359" spans="1:9">
      <c r="A359" s="155"/>
      <c r="B359" s="27"/>
      <c r="C359" s="27"/>
      <c r="D359" s="27"/>
      <c r="E359" s="27"/>
      <c r="F359" s="155"/>
      <c r="G359" s="27"/>
      <c r="H359" s="158"/>
      <c r="I359" s="158"/>
    </row>
    <row r="360" spans="1:9">
      <c r="A360" s="155"/>
      <c r="B360" s="27"/>
      <c r="C360" s="27"/>
      <c r="D360" s="27"/>
      <c r="E360" s="27"/>
      <c r="F360" s="155"/>
      <c r="G360" s="27"/>
      <c r="H360" s="158"/>
      <c r="I360" s="158"/>
    </row>
    <row r="361" spans="1:9">
      <c r="A361" s="155"/>
      <c r="B361" s="27"/>
      <c r="C361" s="27"/>
      <c r="D361" s="27"/>
      <c r="E361" s="27"/>
      <c r="F361" s="155"/>
      <c r="G361" s="27"/>
      <c r="H361" s="158"/>
      <c r="I361" s="158"/>
    </row>
    <row r="362" spans="1:9">
      <c r="A362" s="155"/>
      <c r="B362" s="27"/>
      <c r="C362" s="27"/>
      <c r="D362" s="27"/>
      <c r="E362" s="27"/>
      <c r="F362" s="155"/>
      <c r="G362" s="27"/>
      <c r="H362" s="158"/>
      <c r="I362" s="158"/>
    </row>
    <row r="363" spans="1:9">
      <c r="A363" s="155"/>
      <c r="B363" s="27"/>
      <c r="C363" s="27"/>
      <c r="D363" s="27"/>
      <c r="E363" s="27"/>
      <c r="F363" s="155"/>
      <c r="G363" s="27"/>
      <c r="H363" s="158"/>
      <c r="I363" s="158"/>
    </row>
    <row r="364" spans="1:9">
      <c r="A364" s="155"/>
      <c r="B364" s="27"/>
      <c r="C364" s="27"/>
      <c r="D364" s="27"/>
      <c r="E364" s="27"/>
      <c r="F364" s="155"/>
      <c r="G364" s="27"/>
      <c r="H364" s="158"/>
      <c r="I364" s="158"/>
    </row>
    <row r="365" spans="1:9">
      <c r="A365" s="155"/>
      <c r="B365" s="27"/>
      <c r="C365" s="27"/>
      <c r="D365" s="27"/>
      <c r="E365" s="27"/>
      <c r="F365" s="155"/>
      <c r="G365" s="27"/>
      <c r="H365" s="158"/>
      <c r="I365" s="158"/>
    </row>
    <row r="366" spans="1:9">
      <c r="A366" s="155"/>
      <c r="B366" s="27"/>
      <c r="C366" s="27"/>
      <c r="D366" s="27"/>
      <c r="E366" s="27"/>
      <c r="F366" s="155"/>
      <c r="G366" s="27"/>
      <c r="H366" s="158"/>
      <c r="I366" s="158"/>
    </row>
    <row r="367" spans="1:9">
      <c r="A367" s="155"/>
      <c r="B367" s="27"/>
      <c r="C367" s="27"/>
      <c r="D367" s="27"/>
      <c r="E367" s="27"/>
      <c r="F367" s="155"/>
      <c r="G367" s="27"/>
      <c r="H367" s="158"/>
      <c r="I367" s="158"/>
    </row>
    <row r="368" spans="1:9">
      <c r="A368" s="155"/>
      <c r="B368" s="27"/>
      <c r="C368" s="27"/>
      <c r="D368" s="27"/>
      <c r="E368" s="27"/>
      <c r="F368" s="155"/>
      <c r="G368" s="27"/>
      <c r="H368" s="158"/>
      <c r="I368" s="158"/>
    </row>
    <row r="369" spans="1:9">
      <c r="A369" s="155"/>
      <c r="B369" s="27"/>
      <c r="C369" s="27"/>
      <c r="D369" s="27"/>
      <c r="E369" s="27"/>
      <c r="F369" s="155"/>
      <c r="G369" s="27"/>
      <c r="H369" s="158"/>
      <c r="I369" s="158"/>
    </row>
    <row r="370" spans="1:9">
      <c r="A370" s="155"/>
      <c r="B370" s="27"/>
      <c r="C370" s="27"/>
      <c r="D370" s="27"/>
      <c r="E370" s="27"/>
      <c r="F370" s="155"/>
      <c r="G370" s="27"/>
      <c r="H370" s="158"/>
      <c r="I370" s="158"/>
    </row>
    <row r="371" spans="1:9">
      <c r="A371" s="155"/>
      <c r="B371" s="27"/>
      <c r="C371" s="27"/>
      <c r="D371" s="27"/>
      <c r="E371" s="27"/>
      <c r="F371" s="155"/>
      <c r="G371" s="27"/>
      <c r="H371" s="158"/>
      <c r="I371" s="158"/>
    </row>
    <row r="372" spans="1:9">
      <c r="A372" s="155"/>
      <c r="B372" s="27"/>
      <c r="C372" s="27"/>
      <c r="D372" s="27"/>
      <c r="E372" s="27"/>
      <c r="F372" s="155"/>
      <c r="G372" s="27"/>
      <c r="H372" s="158"/>
      <c r="I372" s="158"/>
    </row>
    <row r="373" spans="1:9">
      <c r="A373" s="155"/>
      <c r="B373" s="27"/>
      <c r="C373" s="27"/>
      <c r="D373" s="27"/>
      <c r="E373" s="27"/>
      <c r="F373" s="155"/>
      <c r="G373" s="27"/>
      <c r="H373" s="158"/>
      <c r="I373" s="158"/>
    </row>
    <row r="374" spans="1:9">
      <c r="A374" s="155"/>
      <c r="B374" s="27"/>
      <c r="C374" s="27"/>
      <c r="D374" s="27"/>
      <c r="E374" s="27"/>
      <c r="F374" s="155"/>
      <c r="G374" s="27"/>
      <c r="H374" s="158"/>
      <c r="I374" s="158"/>
    </row>
    <row r="375" spans="1:9">
      <c r="A375" s="155"/>
      <c r="B375" s="27"/>
      <c r="C375" s="27"/>
      <c r="D375" s="27"/>
      <c r="E375" s="27"/>
      <c r="F375" s="155"/>
      <c r="G375" s="27"/>
      <c r="H375" s="158"/>
      <c r="I375" s="158"/>
    </row>
    <row r="376" spans="1:9">
      <c r="A376" s="155"/>
      <c r="B376" s="27"/>
      <c r="C376" s="27"/>
      <c r="D376" s="27"/>
      <c r="E376" s="27"/>
      <c r="F376" s="155"/>
      <c r="G376" s="27"/>
      <c r="H376" s="158"/>
      <c r="I376" s="158"/>
    </row>
    <row r="377" spans="1:9">
      <c r="A377" s="155"/>
      <c r="B377" s="27"/>
      <c r="C377" s="27"/>
      <c r="D377" s="27"/>
      <c r="E377" s="27"/>
      <c r="F377" s="155"/>
      <c r="G377" s="27"/>
      <c r="H377" s="158"/>
      <c r="I377" s="158"/>
    </row>
    <row r="378" spans="1:9">
      <c r="A378" s="155"/>
      <c r="B378" s="27"/>
      <c r="C378" s="27"/>
      <c r="D378" s="27"/>
      <c r="E378" s="27"/>
      <c r="F378" s="155"/>
      <c r="G378" s="27"/>
      <c r="H378" s="158"/>
      <c r="I378" s="158"/>
    </row>
    <row r="379" spans="1:9">
      <c r="A379" s="155"/>
      <c r="B379" s="27"/>
      <c r="C379" s="27"/>
      <c r="D379" s="27"/>
      <c r="E379" s="27"/>
      <c r="F379" s="155"/>
      <c r="G379" s="27"/>
      <c r="H379" s="158"/>
      <c r="I379" s="158"/>
    </row>
    <row r="380" spans="1:9">
      <c r="A380" s="155"/>
      <c r="B380" s="27"/>
      <c r="C380" s="27"/>
      <c r="D380" s="27"/>
      <c r="E380" s="27"/>
      <c r="F380" s="155"/>
      <c r="G380" s="27"/>
      <c r="H380" s="158"/>
      <c r="I380" s="158"/>
    </row>
    <row r="381" spans="1:9">
      <c r="A381" s="155"/>
      <c r="B381" s="27"/>
      <c r="C381" s="27"/>
      <c r="D381" s="27"/>
      <c r="E381" s="27"/>
      <c r="F381" s="155"/>
      <c r="G381" s="27"/>
      <c r="H381" s="158"/>
      <c r="I381" s="158"/>
    </row>
    <row r="382" spans="1:9">
      <c r="A382" s="155"/>
      <c r="B382" s="27"/>
      <c r="C382" s="27"/>
      <c r="D382" s="27"/>
      <c r="E382" s="27"/>
      <c r="F382" s="155"/>
      <c r="G382" s="27"/>
      <c r="H382" s="158"/>
      <c r="I382" s="158"/>
    </row>
    <row r="383" spans="1:9">
      <c r="A383" s="155"/>
      <c r="B383" s="27"/>
      <c r="C383" s="27"/>
      <c r="D383" s="27"/>
      <c r="E383" s="27"/>
      <c r="F383" s="155"/>
      <c r="G383" s="27"/>
      <c r="H383" s="158"/>
      <c r="I383" s="158"/>
    </row>
    <row r="384" spans="1:9">
      <c r="A384" s="155"/>
      <c r="B384" s="27"/>
      <c r="C384" s="27"/>
      <c r="D384" s="27"/>
      <c r="E384" s="27"/>
      <c r="F384" s="155"/>
      <c r="G384" s="27"/>
      <c r="H384" s="158"/>
      <c r="I384" s="158"/>
    </row>
    <row r="385" spans="1:9">
      <c r="A385" s="155"/>
      <c r="B385" s="27"/>
      <c r="C385" s="27"/>
      <c r="D385" s="27"/>
      <c r="E385" s="27"/>
      <c r="F385" s="155"/>
      <c r="G385" s="27"/>
      <c r="H385" s="158"/>
      <c r="I385" s="158"/>
    </row>
    <row r="386" spans="1:9">
      <c r="A386" s="155"/>
      <c r="B386" s="27"/>
      <c r="C386" s="27"/>
      <c r="D386" s="27"/>
      <c r="E386" s="27"/>
      <c r="F386" s="155"/>
      <c r="G386" s="27"/>
      <c r="H386" s="158"/>
      <c r="I386" s="158"/>
    </row>
    <row r="387" spans="1:9">
      <c r="A387" s="155"/>
      <c r="B387" s="27"/>
      <c r="C387" s="27"/>
      <c r="D387" s="27"/>
      <c r="E387" s="27"/>
      <c r="F387" s="155"/>
      <c r="G387" s="27"/>
      <c r="H387" s="158"/>
      <c r="I387" s="158"/>
    </row>
    <row r="388" spans="1:9">
      <c r="A388" s="155"/>
      <c r="B388" s="27"/>
      <c r="C388" s="27"/>
      <c r="D388" s="27"/>
      <c r="E388" s="27"/>
      <c r="F388" s="155"/>
      <c r="G388" s="27"/>
      <c r="H388" s="158"/>
      <c r="I388" s="158"/>
    </row>
    <row r="389" spans="1:9">
      <c r="A389" s="155"/>
      <c r="B389" s="27"/>
      <c r="C389" s="27"/>
      <c r="D389" s="27"/>
      <c r="E389" s="27"/>
      <c r="F389" s="155"/>
      <c r="G389" s="27"/>
      <c r="H389" s="158"/>
      <c r="I389" s="158"/>
    </row>
    <row r="390" spans="1:9">
      <c r="A390" s="155"/>
      <c r="B390" s="27"/>
      <c r="C390" s="27"/>
      <c r="D390" s="27"/>
      <c r="E390" s="27"/>
      <c r="F390" s="155"/>
      <c r="G390" s="27"/>
      <c r="H390" s="158"/>
      <c r="I390" s="158"/>
    </row>
    <row r="391" spans="1:9">
      <c r="A391" s="155"/>
      <c r="B391" s="27"/>
      <c r="C391" s="27"/>
      <c r="D391" s="27"/>
      <c r="E391" s="27"/>
      <c r="F391" s="155"/>
      <c r="G391" s="27"/>
      <c r="H391" s="158"/>
      <c r="I391" s="158"/>
    </row>
    <row r="392" spans="1:9">
      <c r="A392" s="155"/>
      <c r="B392" s="27"/>
      <c r="C392" s="27"/>
      <c r="D392" s="27"/>
      <c r="E392" s="27"/>
      <c r="F392" s="155"/>
      <c r="G392" s="27"/>
      <c r="H392" s="158"/>
      <c r="I392" s="158"/>
    </row>
    <row r="393" spans="1:9">
      <c r="A393" s="155"/>
      <c r="B393" s="27"/>
      <c r="C393" s="27"/>
      <c r="D393" s="27"/>
      <c r="E393" s="27"/>
      <c r="F393" s="155"/>
      <c r="G393" s="27"/>
      <c r="H393" s="158"/>
      <c r="I393" s="158"/>
    </row>
    <row r="394" spans="1:9">
      <c r="A394" s="155"/>
      <c r="B394" s="27"/>
      <c r="C394" s="27"/>
      <c r="D394" s="27"/>
      <c r="E394" s="27"/>
      <c r="F394" s="155"/>
      <c r="G394" s="27"/>
      <c r="H394" s="158"/>
      <c r="I394" s="158"/>
    </row>
    <row r="395" spans="1:9">
      <c r="A395" s="155"/>
      <c r="B395" s="27"/>
      <c r="C395" s="27"/>
      <c r="D395" s="27"/>
      <c r="E395" s="27"/>
      <c r="F395" s="155"/>
      <c r="G395" s="27"/>
      <c r="H395" s="158"/>
      <c r="I395" s="158"/>
    </row>
    <row r="396" spans="1:9">
      <c r="A396" s="155"/>
      <c r="B396" s="27"/>
      <c r="C396" s="27"/>
      <c r="D396" s="27"/>
      <c r="E396" s="27"/>
      <c r="F396" s="155"/>
      <c r="G396" s="27"/>
      <c r="H396" s="158"/>
      <c r="I396" s="158"/>
    </row>
    <row r="397" spans="1:9">
      <c r="A397" s="155"/>
      <c r="B397" s="27"/>
      <c r="C397" s="27"/>
      <c r="D397" s="27"/>
      <c r="E397" s="27"/>
      <c r="F397" s="155"/>
      <c r="G397" s="27"/>
      <c r="H397" s="158"/>
      <c r="I397" s="158"/>
    </row>
    <row r="398" spans="1:9">
      <c r="A398" s="155"/>
      <c r="B398" s="27"/>
      <c r="C398" s="27"/>
      <c r="D398" s="27"/>
      <c r="E398" s="27"/>
      <c r="F398" s="155"/>
      <c r="G398" s="27"/>
      <c r="H398" s="158"/>
      <c r="I398" s="158"/>
    </row>
    <row r="399" spans="1:9">
      <c r="A399" s="155"/>
      <c r="B399" s="27"/>
      <c r="C399" s="27"/>
      <c r="D399" s="27"/>
      <c r="E399" s="27"/>
      <c r="F399" s="155"/>
      <c r="G399" s="27"/>
      <c r="H399" s="158"/>
      <c r="I399" s="158"/>
    </row>
    <row r="400" spans="1:9">
      <c r="A400" s="155"/>
      <c r="B400" s="27"/>
      <c r="C400" s="27"/>
      <c r="D400" s="27"/>
      <c r="E400" s="27"/>
      <c r="F400" s="155"/>
      <c r="G400" s="27"/>
      <c r="H400" s="158"/>
      <c r="I400" s="158"/>
    </row>
    <row r="401" spans="1:9">
      <c r="A401" s="155"/>
      <c r="B401" s="27"/>
      <c r="C401" s="27"/>
      <c r="D401" s="27"/>
      <c r="E401" s="27"/>
      <c r="F401" s="155"/>
      <c r="G401" s="27"/>
      <c r="H401" s="158"/>
      <c r="I401" s="158"/>
    </row>
    <row r="402" spans="1:9">
      <c r="A402" s="155"/>
      <c r="B402" s="27"/>
      <c r="C402" s="27"/>
      <c r="D402" s="27"/>
      <c r="E402" s="27"/>
      <c r="F402" s="155"/>
      <c r="G402" s="27"/>
      <c r="H402" s="158"/>
      <c r="I402" s="158"/>
    </row>
    <row r="403" spans="1:9">
      <c r="A403" s="155"/>
      <c r="B403" s="27"/>
      <c r="C403" s="27"/>
      <c r="D403" s="27"/>
      <c r="E403" s="27"/>
      <c r="F403" s="155"/>
      <c r="G403" s="27"/>
      <c r="H403" s="158"/>
      <c r="I403" s="158"/>
    </row>
    <row r="404" spans="1:9">
      <c r="A404" s="155"/>
      <c r="B404" s="27"/>
      <c r="C404" s="27"/>
      <c r="D404" s="27"/>
      <c r="E404" s="27"/>
      <c r="F404" s="155"/>
      <c r="G404" s="27"/>
      <c r="H404" s="158"/>
      <c r="I404" s="158"/>
    </row>
    <row r="405" spans="1:9">
      <c r="A405" s="155"/>
      <c r="B405" s="27"/>
      <c r="C405" s="27"/>
      <c r="D405" s="27"/>
      <c r="E405" s="27"/>
      <c r="F405" s="155"/>
      <c r="G405" s="27"/>
      <c r="H405" s="158"/>
      <c r="I405" s="158"/>
    </row>
    <row r="406" spans="1:9">
      <c r="A406" s="155"/>
      <c r="B406" s="27"/>
      <c r="C406" s="27"/>
      <c r="D406" s="27"/>
      <c r="E406" s="27"/>
      <c r="F406" s="155"/>
      <c r="G406" s="27"/>
      <c r="H406" s="158"/>
      <c r="I406" s="158"/>
    </row>
    <row r="407" spans="1:9">
      <c r="A407" s="155"/>
      <c r="B407" s="27"/>
      <c r="C407" s="27"/>
      <c r="D407" s="27"/>
      <c r="E407" s="27"/>
      <c r="F407" s="155"/>
      <c r="G407" s="27"/>
      <c r="H407" s="158"/>
      <c r="I407" s="158"/>
    </row>
    <row r="408" spans="1:9">
      <c r="A408" s="155"/>
      <c r="B408" s="27"/>
      <c r="C408" s="27"/>
      <c r="D408" s="27"/>
      <c r="E408" s="27"/>
      <c r="F408" s="155"/>
      <c r="G408" s="27"/>
      <c r="H408" s="158"/>
      <c r="I408" s="158"/>
    </row>
    <row r="409" spans="1:9">
      <c r="A409" s="155"/>
      <c r="B409" s="27"/>
      <c r="C409" s="27"/>
      <c r="D409" s="27"/>
      <c r="E409" s="27"/>
      <c r="F409" s="155"/>
      <c r="G409" s="27"/>
      <c r="H409" s="158"/>
      <c r="I409" s="158"/>
    </row>
    <row r="410" spans="1:9">
      <c r="A410" s="155"/>
      <c r="B410" s="27"/>
      <c r="C410" s="27"/>
      <c r="D410" s="27"/>
      <c r="E410" s="27"/>
      <c r="F410" s="155"/>
      <c r="G410" s="27"/>
      <c r="H410" s="158"/>
      <c r="I410" s="158"/>
    </row>
    <row r="411" spans="1:9">
      <c r="A411" s="155"/>
      <c r="B411" s="27"/>
      <c r="C411" s="27"/>
      <c r="D411" s="27"/>
      <c r="E411" s="27"/>
      <c r="F411" s="156"/>
      <c r="G411" s="27"/>
      <c r="H411" s="158"/>
      <c r="I411" s="158"/>
    </row>
    <row r="412" spans="1:9">
      <c r="A412" s="155"/>
      <c r="B412" s="27"/>
      <c r="C412" s="27"/>
      <c r="D412" s="27"/>
      <c r="E412" s="27"/>
      <c r="F412" s="155"/>
      <c r="G412" s="27"/>
      <c r="H412" s="158"/>
      <c r="I412" s="158"/>
    </row>
    <row r="413" spans="1:9">
      <c r="A413" s="155"/>
      <c r="B413" s="27"/>
      <c r="C413" s="27"/>
      <c r="D413" s="27"/>
      <c r="E413" s="27"/>
      <c r="F413" s="156"/>
      <c r="G413" s="27"/>
      <c r="H413" s="158"/>
      <c r="I413" s="158"/>
    </row>
    <row r="414" spans="1:9">
      <c r="A414" s="155"/>
      <c r="B414" s="27"/>
      <c r="C414" s="27"/>
      <c r="D414" s="27"/>
      <c r="E414" s="27"/>
      <c r="F414" s="156"/>
      <c r="G414" s="27"/>
      <c r="H414" s="158"/>
      <c r="I414" s="158"/>
    </row>
    <row r="415" spans="1:9">
      <c r="A415" s="155"/>
      <c r="B415" s="27"/>
      <c r="C415" s="27"/>
      <c r="D415" s="27"/>
      <c r="E415" s="27"/>
      <c r="F415" s="156"/>
      <c r="G415" s="27"/>
      <c r="H415" s="158"/>
      <c r="I415" s="158"/>
    </row>
    <row r="416" spans="1:9">
      <c r="A416" s="155"/>
      <c r="B416" s="27"/>
      <c r="C416" s="27"/>
      <c r="D416" s="27"/>
      <c r="E416" s="27"/>
      <c r="F416" s="156"/>
      <c r="G416" s="27"/>
      <c r="H416" s="158"/>
      <c r="I416" s="158"/>
    </row>
    <row r="417" spans="1:9">
      <c r="A417" s="155"/>
      <c r="B417" s="27"/>
      <c r="C417" s="27"/>
      <c r="D417" s="27"/>
      <c r="E417" s="27"/>
      <c r="F417" s="156"/>
      <c r="G417" s="27"/>
      <c r="H417" s="158"/>
      <c r="I417" s="158"/>
    </row>
    <row r="418" spans="1:9">
      <c r="A418" s="155"/>
      <c r="B418" s="27"/>
      <c r="C418" s="27"/>
      <c r="D418" s="27"/>
      <c r="E418" s="27"/>
      <c r="F418" s="156"/>
      <c r="G418" s="27"/>
      <c r="H418" s="158"/>
      <c r="I418" s="158"/>
    </row>
    <row r="419" spans="1:9">
      <c r="A419" s="155"/>
      <c r="B419" s="27"/>
      <c r="C419" s="27"/>
      <c r="D419" s="27"/>
      <c r="E419" s="27"/>
      <c r="F419" s="156"/>
      <c r="G419" s="27"/>
      <c r="H419" s="158"/>
      <c r="I419" s="158"/>
    </row>
    <row r="420" spans="1:9">
      <c r="A420" s="155"/>
      <c r="B420" s="27"/>
      <c r="C420" s="27"/>
      <c r="D420" s="27"/>
      <c r="E420" s="27"/>
      <c r="F420" s="156"/>
      <c r="G420" s="27"/>
      <c r="H420" s="158"/>
      <c r="I420" s="158"/>
    </row>
    <row r="421" spans="1:9">
      <c r="A421" s="155"/>
      <c r="B421" s="27"/>
      <c r="C421" s="27"/>
      <c r="D421" s="27"/>
      <c r="E421" s="27"/>
      <c r="F421" s="156"/>
      <c r="G421" s="27"/>
      <c r="H421" s="158"/>
      <c r="I421" s="158"/>
    </row>
    <row r="422" spans="1:9">
      <c r="A422" s="155"/>
      <c r="B422" s="27"/>
      <c r="C422" s="27"/>
      <c r="D422" s="27"/>
      <c r="E422" s="27"/>
      <c r="F422" s="156"/>
      <c r="G422" s="27"/>
      <c r="H422" s="158"/>
      <c r="I422" s="158"/>
    </row>
    <row r="423" spans="1:9">
      <c r="A423" s="155"/>
      <c r="B423" s="27"/>
      <c r="C423" s="27"/>
      <c r="D423" s="27"/>
      <c r="E423" s="27"/>
      <c r="F423" s="156"/>
      <c r="G423" s="27"/>
      <c r="H423" s="158"/>
      <c r="I423" s="158"/>
    </row>
    <row r="424" spans="1:9">
      <c r="A424" s="155"/>
      <c r="B424" s="27"/>
      <c r="C424" s="27"/>
      <c r="D424" s="27"/>
      <c r="E424" s="27"/>
      <c r="F424" s="156"/>
      <c r="G424" s="27"/>
      <c r="H424" s="158"/>
      <c r="I424" s="158"/>
    </row>
    <row r="425" spans="1:9">
      <c r="A425" s="155"/>
      <c r="B425" s="27"/>
      <c r="C425" s="27"/>
      <c r="D425" s="27"/>
      <c r="E425" s="27"/>
      <c r="F425" s="156"/>
      <c r="G425" s="27"/>
      <c r="H425" s="158"/>
      <c r="I425" s="158"/>
    </row>
    <row r="426" spans="1:9">
      <c r="A426" s="155"/>
      <c r="B426" s="27"/>
      <c r="C426" s="27"/>
      <c r="D426" s="27"/>
      <c r="E426" s="27"/>
      <c r="F426" s="156"/>
      <c r="G426" s="27"/>
      <c r="H426" s="158"/>
      <c r="I426" s="158"/>
    </row>
    <row r="427" spans="1:9">
      <c r="A427" s="155"/>
      <c r="B427" s="27"/>
      <c r="C427" s="27"/>
      <c r="D427" s="27"/>
      <c r="E427" s="27"/>
      <c r="F427" s="156"/>
      <c r="G427" s="27"/>
      <c r="H427" s="158"/>
      <c r="I427" s="158"/>
    </row>
    <row r="428" spans="1:9">
      <c r="A428" s="155"/>
      <c r="B428" s="27"/>
      <c r="C428" s="27"/>
      <c r="D428" s="27"/>
      <c r="E428" s="27"/>
      <c r="F428" s="156"/>
      <c r="G428" s="27"/>
      <c r="H428" s="158"/>
      <c r="I428" s="158"/>
    </row>
    <row r="429" spans="1:9">
      <c r="A429" s="155"/>
      <c r="B429" s="27"/>
      <c r="C429" s="27"/>
      <c r="D429" s="27"/>
      <c r="E429" s="27"/>
      <c r="F429" s="156"/>
      <c r="G429" s="27"/>
      <c r="H429" s="158"/>
      <c r="I429" s="158"/>
    </row>
    <row r="430" spans="1:9">
      <c r="A430" s="155"/>
      <c r="B430" s="27"/>
      <c r="C430" s="27"/>
      <c r="D430" s="27"/>
      <c r="E430" s="27"/>
      <c r="F430" s="156"/>
      <c r="G430" s="27"/>
      <c r="H430" s="158"/>
      <c r="I430" s="158"/>
    </row>
    <row r="431" spans="1:9">
      <c r="A431" s="155"/>
      <c r="B431" s="27"/>
      <c r="C431" s="27"/>
      <c r="D431" s="27"/>
      <c r="E431" s="27"/>
      <c r="F431" s="156"/>
      <c r="G431" s="27"/>
      <c r="H431" s="158"/>
      <c r="I431" s="158"/>
    </row>
    <row r="432" spans="1:9">
      <c r="A432" s="155"/>
      <c r="B432" s="27"/>
      <c r="C432" s="27"/>
      <c r="D432" s="27"/>
      <c r="E432" s="27"/>
      <c r="F432" s="156"/>
      <c r="G432" s="27"/>
      <c r="H432" s="158"/>
      <c r="I432" s="158"/>
    </row>
    <row r="433" spans="1:9">
      <c r="A433" s="155"/>
      <c r="B433" s="27"/>
      <c r="C433" s="27"/>
      <c r="D433" s="27"/>
      <c r="E433" s="27"/>
      <c r="F433" s="156"/>
      <c r="G433" s="27"/>
      <c r="H433" s="158"/>
      <c r="I433" s="158"/>
    </row>
    <row r="434" spans="1:9">
      <c r="A434" s="155"/>
      <c r="B434" s="27"/>
      <c r="C434" s="27"/>
      <c r="D434" s="27"/>
      <c r="E434" s="27"/>
      <c r="F434" s="156"/>
      <c r="G434" s="27"/>
      <c r="H434" s="158"/>
      <c r="I434" s="158"/>
    </row>
    <row r="435" spans="1:9">
      <c r="A435" s="155"/>
      <c r="B435" s="27"/>
      <c r="C435" s="27"/>
      <c r="D435" s="27"/>
      <c r="E435" s="27"/>
      <c r="F435" s="156"/>
      <c r="G435" s="27"/>
      <c r="H435" s="158"/>
      <c r="I435" s="158"/>
    </row>
    <row r="436" spans="1:9">
      <c r="A436" s="155"/>
      <c r="B436" s="27"/>
      <c r="C436" s="27"/>
      <c r="D436" s="27"/>
      <c r="E436" s="27"/>
      <c r="F436" s="156"/>
      <c r="G436" s="27"/>
      <c r="H436" s="158"/>
      <c r="I436" s="158"/>
    </row>
    <row r="437" spans="1:9">
      <c r="A437" s="155"/>
      <c r="B437" s="27"/>
      <c r="C437" s="27"/>
      <c r="D437" s="27"/>
      <c r="E437" s="27"/>
      <c r="F437" s="156"/>
      <c r="G437" s="27"/>
      <c r="H437" s="158"/>
      <c r="I437" s="158"/>
    </row>
    <row r="438" spans="1:9">
      <c r="A438" s="155"/>
      <c r="B438" s="27"/>
      <c r="C438" s="27"/>
      <c r="D438" s="27"/>
      <c r="E438" s="27"/>
      <c r="F438" s="156"/>
      <c r="G438" s="27"/>
      <c r="H438" s="158"/>
      <c r="I438" s="158"/>
    </row>
    <row r="439" spans="1:9">
      <c r="A439" s="155"/>
      <c r="B439" s="27"/>
      <c r="C439" s="27"/>
      <c r="D439" s="27"/>
      <c r="E439" s="27"/>
      <c r="F439" s="156"/>
      <c r="G439" s="27"/>
      <c r="H439" s="158"/>
      <c r="I439" s="158"/>
    </row>
    <row r="440" spans="1:9">
      <c r="A440" s="155"/>
      <c r="B440" s="27"/>
      <c r="C440" s="27"/>
      <c r="D440" s="27"/>
      <c r="E440" s="27"/>
      <c r="F440" s="156"/>
      <c r="G440" s="27"/>
      <c r="H440" s="158"/>
      <c r="I440" s="158"/>
    </row>
    <row r="441" spans="1:9">
      <c r="A441" s="155"/>
      <c r="B441" s="27"/>
      <c r="C441" s="27"/>
      <c r="D441" s="27"/>
      <c r="E441" s="27"/>
      <c r="F441" s="156"/>
      <c r="G441" s="27"/>
      <c r="H441" s="158"/>
      <c r="I441" s="158"/>
    </row>
    <row r="442" spans="1:9">
      <c r="A442" s="155"/>
      <c r="B442" s="27"/>
      <c r="C442" s="27"/>
      <c r="D442" s="27"/>
      <c r="E442" s="27"/>
      <c r="F442" s="156"/>
      <c r="G442" s="27"/>
      <c r="H442" s="158"/>
      <c r="I442" s="158"/>
    </row>
    <row r="443" spans="1:9">
      <c r="A443" s="155"/>
      <c r="B443" s="27"/>
      <c r="C443" s="27"/>
      <c r="D443" s="27"/>
      <c r="E443" s="27"/>
      <c r="F443" s="156"/>
      <c r="G443" s="27"/>
      <c r="H443" s="158"/>
      <c r="I443" s="158"/>
    </row>
    <row r="444" spans="1:9">
      <c r="A444" s="155"/>
      <c r="B444" s="27"/>
      <c r="C444" s="27"/>
      <c r="D444" s="27"/>
      <c r="E444" s="27"/>
      <c r="F444" s="156"/>
      <c r="G444" s="27"/>
      <c r="H444" s="158"/>
      <c r="I444" s="158"/>
    </row>
    <row r="445" spans="1:9">
      <c r="A445" s="155"/>
      <c r="B445" s="27"/>
      <c r="C445" s="27"/>
      <c r="D445" s="27"/>
      <c r="E445" s="27"/>
      <c r="F445" s="156"/>
      <c r="G445" s="27"/>
      <c r="H445" s="158"/>
      <c r="I445" s="158"/>
    </row>
    <row r="446" spans="1:9">
      <c r="A446" s="155"/>
      <c r="B446" s="27"/>
      <c r="C446" s="27"/>
      <c r="D446" s="27"/>
      <c r="E446" s="27"/>
      <c r="F446" s="156"/>
      <c r="G446" s="27"/>
      <c r="H446" s="158"/>
      <c r="I446" s="158"/>
    </row>
    <row r="447" spans="1:9">
      <c r="A447" s="155"/>
      <c r="B447" s="27"/>
      <c r="C447" s="27"/>
      <c r="D447" s="27"/>
      <c r="E447" s="27"/>
      <c r="F447" s="156"/>
      <c r="G447" s="27"/>
      <c r="H447" s="158"/>
      <c r="I447" s="158"/>
    </row>
    <row r="448" spans="1:9">
      <c r="A448" s="155"/>
      <c r="B448" s="27"/>
      <c r="C448" s="27"/>
      <c r="D448" s="27"/>
      <c r="E448" s="27"/>
      <c r="F448" s="156"/>
      <c r="G448" s="27"/>
      <c r="H448" s="158"/>
      <c r="I448" s="158"/>
    </row>
    <row r="449" spans="1:9">
      <c r="A449" s="155"/>
      <c r="B449" s="27"/>
      <c r="C449" s="27"/>
      <c r="D449" s="27"/>
      <c r="E449" s="27"/>
      <c r="F449" s="156"/>
      <c r="G449" s="27"/>
      <c r="H449" s="158"/>
      <c r="I449" s="158"/>
    </row>
    <row r="450" spans="1:9">
      <c r="A450" s="155"/>
      <c r="B450" s="27"/>
      <c r="C450" s="27"/>
      <c r="D450" s="27"/>
      <c r="E450" s="27"/>
      <c r="F450" s="156"/>
      <c r="G450" s="27"/>
      <c r="H450" s="158"/>
      <c r="I450" s="158"/>
    </row>
    <row r="451" spans="1:9">
      <c r="A451" s="155"/>
      <c r="B451" s="27"/>
      <c r="C451" s="27"/>
      <c r="D451" s="27"/>
      <c r="E451" s="27"/>
      <c r="F451" s="156"/>
      <c r="G451" s="27"/>
      <c r="H451" s="158"/>
      <c r="I451" s="158"/>
    </row>
    <row r="452" spans="1:9">
      <c r="A452" s="155"/>
      <c r="B452" s="27"/>
      <c r="C452" s="27"/>
      <c r="D452" s="27"/>
      <c r="E452" s="27"/>
      <c r="F452" s="156"/>
      <c r="G452" s="27"/>
      <c r="H452" s="158"/>
      <c r="I452" s="158"/>
    </row>
    <row r="453" spans="1:9">
      <c r="A453" s="155"/>
      <c r="B453" s="27"/>
      <c r="C453" s="27"/>
      <c r="D453" s="27"/>
      <c r="E453" s="27"/>
      <c r="F453" s="156"/>
      <c r="G453" s="27"/>
      <c r="H453" s="158"/>
      <c r="I453" s="158"/>
    </row>
    <row r="454" spans="1:9">
      <c r="A454" s="155"/>
      <c r="B454" s="27"/>
      <c r="C454" s="27"/>
      <c r="D454" s="27"/>
      <c r="E454" s="27"/>
      <c r="F454" s="156"/>
      <c r="G454" s="27"/>
      <c r="H454" s="158"/>
      <c r="I454" s="158"/>
    </row>
    <row r="455" spans="1:9">
      <c r="A455" s="155"/>
      <c r="B455" s="27"/>
      <c r="C455" s="27"/>
      <c r="D455" s="27"/>
      <c r="E455" s="27"/>
      <c r="F455" s="156"/>
      <c r="G455" s="27"/>
      <c r="H455" s="158"/>
      <c r="I455" s="158"/>
    </row>
    <row r="456" spans="1:9">
      <c r="A456" s="155"/>
      <c r="B456" s="27"/>
      <c r="C456" s="27"/>
      <c r="D456" s="27"/>
      <c r="E456" s="27"/>
      <c r="F456" s="156"/>
      <c r="G456" s="27"/>
      <c r="H456" s="158"/>
      <c r="I456" s="158"/>
    </row>
    <row r="457" spans="1:9">
      <c r="A457" s="155"/>
      <c r="B457" s="27"/>
      <c r="C457" s="27"/>
      <c r="D457" s="27"/>
      <c r="E457" s="27"/>
      <c r="F457" s="156"/>
      <c r="G457" s="27"/>
      <c r="H457" s="158"/>
      <c r="I457" s="158"/>
    </row>
    <row r="458" spans="1:9">
      <c r="A458" s="155"/>
      <c r="B458" s="27"/>
      <c r="C458" s="27"/>
      <c r="D458" s="27"/>
      <c r="E458" s="27"/>
      <c r="F458" s="156"/>
      <c r="G458" s="27"/>
      <c r="H458" s="158"/>
      <c r="I458" s="158"/>
    </row>
    <row r="459" spans="1:9">
      <c r="A459" s="155"/>
      <c r="B459" s="27"/>
      <c r="C459" s="27"/>
      <c r="D459" s="27"/>
      <c r="E459" s="169"/>
      <c r="F459" s="156"/>
      <c r="G459" s="27"/>
      <c r="H459" s="158"/>
      <c r="I459" s="158"/>
    </row>
    <row r="460" spans="1:9">
      <c r="A460" s="155"/>
      <c r="B460" s="27"/>
      <c r="C460" s="27"/>
      <c r="D460" s="27"/>
      <c r="E460" s="27"/>
      <c r="F460" s="156"/>
      <c r="G460" s="27"/>
      <c r="H460" s="158"/>
      <c r="I460" s="158"/>
    </row>
    <row r="461" spans="1:9">
      <c r="A461" s="155"/>
      <c r="B461" s="27"/>
      <c r="C461" s="27"/>
      <c r="D461" s="27"/>
      <c r="E461" s="27"/>
      <c r="F461" s="156"/>
      <c r="G461" s="27"/>
      <c r="H461" s="158"/>
      <c r="I461" s="158"/>
    </row>
    <row r="462" spans="1:9">
      <c r="A462" s="155"/>
      <c r="B462" s="27"/>
      <c r="C462" s="27"/>
      <c r="D462" s="27"/>
      <c r="E462" s="27"/>
      <c r="F462" s="156"/>
      <c r="G462" s="27"/>
      <c r="H462" s="158"/>
      <c r="I462" s="158"/>
    </row>
    <row r="463" spans="1:9">
      <c r="A463" s="155"/>
      <c r="B463" s="27"/>
      <c r="C463" s="27"/>
      <c r="D463" s="27"/>
      <c r="E463" s="27"/>
      <c r="F463" s="156"/>
      <c r="G463" s="27"/>
      <c r="H463" s="158"/>
      <c r="I463" s="158"/>
    </row>
    <row r="464" spans="1:9">
      <c r="A464" s="155"/>
      <c r="B464" s="27"/>
      <c r="C464" s="27"/>
      <c r="D464" s="27"/>
      <c r="E464" s="27"/>
      <c r="F464" s="156"/>
      <c r="G464" s="27"/>
      <c r="H464" s="158"/>
      <c r="I464" s="158"/>
    </row>
    <row r="465" spans="1:9">
      <c r="A465" s="155"/>
      <c r="B465" s="27"/>
      <c r="C465" s="27"/>
      <c r="D465" s="27"/>
      <c r="E465" s="27"/>
      <c r="F465" s="156"/>
      <c r="G465" s="27"/>
      <c r="H465" s="158"/>
      <c r="I465" s="158"/>
    </row>
    <row r="466" spans="1:9">
      <c r="A466" s="155"/>
      <c r="B466" s="27"/>
      <c r="C466" s="27"/>
      <c r="D466" s="27"/>
      <c r="E466" s="27"/>
      <c r="F466" s="156"/>
      <c r="G466" s="27"/>
      <c r="H466" s="158"/>
      <c r="I466" s="158"/>
    </row>
    <row r="467" spans="1:9">
      <c r="A467" s="155"/>
      <c r="B467" s="27"/>
      <c r="C467" s="27"/>
      <c r="D467" s="27"/>
      <c r="E467" s="27"/>
      <c r="F467" s="156"/>
      <c r="G467" s="27"/>
      <c r="H467" s="158"/>
      <c r="I467" s="158"/>
    </row>
    <row r="468" spans="1:9">
      <c r="A468" s="155"/>
      <c r="B468" s="27"/>
      <c r="C468" s="27"/>
      <c r="D468" s="27"/>
      <c r="E468" s="27"/>
      <c r="F468" s="156"/>
      <c r="G468" s="27"/>
      <c r="H468" s="158"/>
      <c r="I468" s="158"/>
    </row>
    <row r="469" spans="1:9">
      <c r="A469" s="155"/>
      <c r="B469" s="27"/>
      <c r="C469" s="27"/>
      <c r="D469" s="27"/>
      <c r="E469" s="27"/>
      <c r="F469" s="156"/>
      <c r="G469" s="27"/>
      <c r="H469" s="158"/>
      <c r="I469" s="158"/>
    </row>
    <row r="470" spans="1:9">
      <c r="A470" s="155"/>
      <c r="B470" s="27"/>
      <c r="C470" s="27"/>
      <c r="D470" s="27"/>
      <c r="E470" s="27"/>
      <c r="F470" s="156"/>
      <c r="G470" s="27"/>
      <c r="H470" s="158"/>
      <c r="I470" s="158"/>
    </row>
    <row r="471" spans="1:9">
      <c r="A471" s="155"/>
      <c r="B471" s="27"/>
      <c r="C471" s="27"/>
      <c r="D471" s="27"/>
      <c r="E471" s="27"/>
      <c r="F471" s="156"/>
      <c r="G471" s="27"/>
      <c r="H471" s="158"/>
      <c r="I471" s="158"/>
    </row>
    <row r="472" spans="1:9">
      <c r="A472" s="155"/>
      <c r="B472" s="27"/>
      <c r="C472" s="27"/>
      <c r="D472" s="27"/>
      <c r="E472" s="27"/>
      <c r="F472" s="155"/>
      <c r="G472" s="27"/>
      <c r="H472" s="158"/>
      <c r="I472" s="158"/>
    </row>
    <row r="473" spans="1:9">
      <c r="A473" s="155"/>
      <c r="B473" s="27"/>
      <c r="C473" s="27"/>
      <c r="D473" s="27"/>
      <c r="E473" s="27"/>
      <c r="F473" s="155"/>
      <c r="G473" s="27"/>
      <c r="H473" s="158"/>
      <c r="I473" s="158"/>
    </row>
    <row r="474" spans="1:9">
      <c r="A474" s="155"/>
      <c r="B474" s="27"/>
      <c r="C474" s="27"/>
      <c r="D474" s="27"/>
      <c r="E474" s="27"/>
      <c r="F474" s="155"/>
      <c r="G474" s="27"/>
      <c r="H474" s="158"/>
      <c r="I474" s="158"/>
    </row>
    <row r="475" spans="1:9">
      <c r="A475" s="155"/>
      <c r="B475" s="27"/>
      <c r="C475" s="27"/>
      <c r="D475" s="27"/>
      <c r="E475" s="27"/>
      <c r="F475" s="155"/>
      <c r="G475" s="27"/>
      <c r="H475" s="158"/>
      <c r="I475" s="158"/>
    </row>
    <row r="476" spans="1:9">
      <c r="A476" s="155"/>
      <c r="B476" s="27"/>
      <c r="C476" s="27"/>
      <c r="D476" s="27"/>
      <c r="E476" s="27"/>
      <c r="F476" s="155"/>
      <c r="G476" s="27"/>
      <c r="H476" s="158"/>
      <c r="I476" s="158"/>
    </row>
    <row r="477" spans="1:9">
      <c r="A477" s="155"/>
      <c r="B477" s="27"/>
      <c r="C477" s="27"/>
      <c r="D477" s="27"/>
      <c r="E477" s="27"/>
      <c r="F477" s="155"/>
      <c r="G477" s="27"/>
      <c r="H477" s="158"/>
      <c r="I477" s="158"/>
    </row>
    <row r="478" spans="1:9">
      <c r="A478" s="155"/>
      <c r="B478" s="27"/>
      <c r="C478" s="27"/>
      <c r="D478" s="27"/>
      <c r="E478" s="27"/>
      <c r="F478" s="155"/>
      <c r="G478" s="27"/>
      <c r="H478" s="158"/>
      <c r="I478" s="158"/>
    </row>
    <row r="479" spans="1:9">
      <c r="A479" s="155"/>
      <c r="B479" s="27"/>
      <c r="C479" s="27"/>
      <c r="D479" s="27"/>
      <c r="E479" s="27"/>
      <c r="F479" s="155"/>
      <c r="G479" s="27"/>
      <c r="H479" s="158"/>
      <c r="I479" s="158"/>
    </row>
    <row r="480" spans="1:9">
      <c r="A480" s="155"/>
      <c r="B480" s="27"/>
      <c r="C480" s="27"/>
      <c r="D480" s="27"/>
      <c r="E480" s="27"/>
      <c r="F480" s="155"/>
      <c r="G480" s="27"/>
      <c r="H480" s="158"/>
      <c r="I480" s="158"/>
    </row>
    <row r="481" spans="1:9">
      <c r="A481" s="155"/>
      <c r="B481" s="27"/>
      <c r="C481" s="27"/>
      <c r="D481" s="27"/>
      <c r="E481" s="27"/>
      <c r="F481" s="155"/>
      <c r="G481" s="27"/>
      <c r="H481" s="158"/>
      <c r="I481" s="158"/>
    </row>
    <row r="482" spans="1:9">
      <c r="A482" s="155"/>
      <c r="B482" s="27"/>
      <c r="C482" s="27"/>
      <c r="D482" s="27"/>
      <c r="E482" s="27"/>
      <c r="F482" s="155"/>
      <c r="G482" s="27"/>
      <c r="H482" s="158"/>
      <c r="I482" s="158"/>
    </row>
    <row r="483" spans="1:9">
      <c r="A483" s="155"/>
      <c r="B483" s="27"/>
      <c r="C483" s="27"/>
      <c r="D483" s="27"/>
      <c r="E483" s="27"/>
      <c r="F483" s="155"/>
      <c r="G483" s="27"/>
      <c r="H483" s="158"/>
      <c r="I483" s="158"/>
    </row>
    <row r="484" spans="1:9">
      <c r="A484" s="155"/>
      <c r="B484" s="27"/>
      <c r="C484" s="27"/>
      <c r="D484" s="27"/>
      <c r="E484" s="27"/>
      <c r="F484" s="155"/>
      <c r="G484" s="27"/>
      <c r="H484" s="158"/>
      <c r="I484" s="158"/>
    </row>
    <row r="485" spans="1:9">
      <c r="A485" s="155"/>
      <c r="B485" s="27"/>
      <c r="C485" s="27"/>
      <c r="D485" s="27"/>
      <c r="E485" s="27"/>
      <c r="F485" s="155"/>
      <c r="G485" s="27"/>
      <c r="H485" s="158"/>
      <c r="I485" s="158"/>
    </row>
    <row r="486" spans="1:9">
      <c r="A486" s="155"/>
      <c r="B486" s="27"/>
      <c r="C486" s="27"/>
      <c r="D486" s="27"/>
      <c r="E486" s="27"/>
      <c r="F486" s="155"/>
      <c r="G486" s="27"/>
      <c r="H486" s="158"/>
      <c r="I486" s="158"/>
    </row>
    <row r="487" spans="1:9">
      <c r="A487" s="155"/>
      <c r="B487" s="27"/>
      <c r="C487" s="27"/>
      <c r="D487" s="27"/>
      <c r="E487" s="27"/>
      <c r="F487" s="155"/>
      <c r="G487" s="27"/>
      <c r="H487" s="158"/>
      <c r="I487" s="158"/>
    </row>
    <row r="488" spans="1:9">
      <c r="A488" s="155"/>
      <c r="B488" s="27"/>
      <c r="C488" s="27"/>
      <c r="D488" s="27"/>
      <c r="E488" s="27"/>
      <c r="F488" s="155"/>
      <c r="G488" s="27"/>
      <c r="H488" s="158"/>
      <c r="I488" s="158"/>
    </row>
    <row r="489" spans="1:9">
      <c r="A489" s="155"/>
      <c r="B489" s="27"/>
      <c r="C489" s="27"/>
      <c r="D489" s="27"/>
      <c r="E489" s="27"/>
      <c r="F489" s="155"/>
      <c r="G489" s="27"/>
      <c r="H489" s="158"/>
      <c r="I489" s="158"/>
    </row>
    <row r="490" spans="1:9">
      <c r="A490" s="155"/>
      <c r="B490" s="27"/>
      <c r="C490" s="27"/>
      <c r="D490" s="27"/>
      <c r="E490" s="27"/>
      <c r="F490" s="155"/>
      <c r="G490" s="27"/>
      <c r="H490" s="158"/>
      <c r="I490" s="158"/>
    </row>
    <row r="491" spans="1:9">
      <c r="A491" s="155"/>
      <c r="B491" s="27"/>
      <c r="C491" s="27"/>
      <c r="D491" s="27"/>
      <c r="E491" s="27"/>
      <c r="F491" s="155"/>
      <c r="G491" s="27"/>
      <c r="H491" s="158"/>
      <c r="I491" s="158"/>
    </row>
    <row r="492" spans="1:9">
      <c r="A492" s="155"/>
      <c r="B492" s="27"/>
      <c r="C492" s="27"/>
      <c r="D492" s="27"/>
      <c r="E492" s="27"/>
      <c r="F492" s="155"/>
      <c r="G492" s="27"/>
      <c r="H492" s="158"/>
      <c r="I492" s="158"/>
    </row>
    <row r="493" spans="1:9">
      <c r="A493" s="155"/>
      <c r="B493" s="27"/>
      <c r="C493" s="27"/>
      <c r="D493" s="27"/>
      <c r="E493" s="27"/>
      <c r="F493" s="155"/>
      <c r="G493" s="27"/>
      <c r="H493" s="158"/>
      <c r="I493" s="158"/>
    </row>
    <row r="494" spans="1:9">
      <c r="A494" s="155"/>
      <c r="B494" s="27"/>
      <c r="C494" s="27"/>
      <c r="D494" s="27"/>
      <c r="E494" s="27"/>
      <c r="F494" s="155"/>
      <c r="G494" s="27"/>
      <c r="H494" s="158"/>
      <c r="I494" s="158"/>
    </row>
    <row r="495" spans="1:9">
      <c r="A495" s="155"/>
      <c r="B495" s="27"/>
      <c r="C495" s="27"/>
      <c r="D495" s="27"/>
      <c r="E495" s="27"/>
      <c r="F495" s="155"/>
      <c r="G495" s="27"/>
      <c r="H495" s="158"/>
      <c r="I495" s="158"/>
    </row>
    <row r="496" spans="1:9">
      <c r="A496" s="155"/>
      <c r="B496" s="27"/>
      <c r="C496" s="27"/>
      <c r="D496" s="27"/>
      <c r="E496" s="27"/>
      <c r="F496" s="155"/>
      <c r="G496" s="27"/>
      <c r="H496" s="158"/>
      <c r="I496" s="158"/>
    </row>
    <row r="497" spans="1:9">
      <c r="A497" s="155"/>
      <c r="B497" s="27"/>
      <c r="C497" s="27"/>
      <c r="D497" s="27"/>
      <c r="E497" s="27"/>
      <c r="F497" s="155"/>
      <c r="G497" s="27"/>
      <c r="H497" s="158"/>
      <c r="I497" s="158"/>
    </row>
    <row r="498" spans="1:9">
      <c r="A498" s="155"/>
      <c r="B498" s="27"/>
      <c r="C498" s="27"/>
      <c r="D498" s="27"/>
      <c r="E498" s="27"/>
      <c r="F498" s="155"/>
      <c r="G498" s="27"/>
      <c r="H498" s="158"/>
      <c r="I498" s="158"/>
    </row>
    <row r="499" spans="1:9">
      <c r="A499" s="155"/>
      <c r="B499" s="27"/>
      <c r="C499" s="27"/>
      <c r="D499" s="27"/>
      <c r="E499" s="27"/>
      <c r="F499" s="155"/>
      <c r="G499" s="27"/>
      <c r="H499" s="158"/>
      <c r="I499" s="158"/>
    </row>
    <row r="500" spans="1:9">
      <c r="A500" s="155"/>
      <c r="B500" s="27"/>
      <c r="C500" s="27"/>
      <c r="D500" s="27"/>
      <c r="E500" s="27"/>
      <c r="F500" s="155"/>
      <c r="G500" s="27"/>
      <c r="H500" s="158"/>
      <c r="I500" s="158"/>
    </row>
    <row r="501" spans="1:9">
      <c r="A501" s="155"/>
      <c r="B501" s="27"/>
      <c r="C501" s="27"/>
      <c r="D501" s="27"/>
      <c r="E501" s="27"/>
      <c r="F501" s="155"/>
      <c r="G501" s="27"/>
      <c r="H501" s="158"/>
      <c r="I501" s="158"/>
    </row>
    <row r="502" spans="1:9">
      <c r="A502" s="155"/>
      <c r="B502" s="27"/>
      <c r="C502" s="27"/>
      <c r="D502" s="27"/>
      <c r="E502" s="27"/>
      <c r="F502" s="155"/>
      <c r="G502" s="27"/>
      <c r="H502" s="158"/>
      <c r="I502" s="158"/>
    </row>
    <row r="503" spans="1:9">
      <c r="A503" s="155"/>
      <c r="B503" s="27"/>
      <c r="C503" s="27"/>
      <c r="D503" s="27"/>
      <c r="E503" s="27"/>
      <c r="F503" s="155"/>
      <c r="G503" s="27"/>
      <c r="H503" s="158"/>
      <c r="I503" s="158"/>
    </row>
    <row r="504" spans="1:9">
      <c r="A504" s="155"/>
      <c r="B504" s="27"/>
      <c r="C504" s="27"/>
      <c r="D504" s="27"/>
      <c r="E504" s="27"/>
      <c r="F504" s="155"/>
      <c r="G504" s="27"/>
      <c r="H504" s="158"/>
      <c r="I504" s="158"/>
    </row>
    <row r="505" spans="1:9">
      <c r="A505" s="155"/>
      <c r="B505" s="27"/>
      <c r="C505" s="27"/>
      <c r="D505" s="27"/>
      <c r="E505" s="27"/>
      <c r="F505" s="155"/>
      <c r="G505" s="27"/>
      <c r="H505" s="158"/>
      <c r="I505" s="158"/>
    </row>
    <row r="506" spans="1:9">
      <c r="A506" s="155"/>
      <c r="B506" s="27"/>
      <c r="C506" s="27"/>
      <c r="D506" s="27"/>
      <c r="E506" s="27"/>
      <c r="F506" s="155"/>
      <c r="G506" s="27"/>
      <c r="H506" s="158"/>
      <c r="I506" s="158"/>
    </row>
    <row r="507" spans="1:9">
      <c r="A507" s="155"/>
      <c r="B507" s="27"/>
      <c r="C507" s="27"/>
      <c r="D507" s="27"/>
      <c r="E507" s="27"/>
      <c r="F507" s="155"/>
      <c r="G507" s="27"/>
      <c r="H507" s="158"/>
      <c r="I507" s="158"/>
    </row>
    <row r="508" spans="1:9">
      <c r="A508" s="155"/>
      <c r="B508" s="27"/>
      <c r="C508" s="27"/>
      <c r="D508" s="27"/>
      <c r="E508" s="27"/>
      <c r="F508" s="155"/>
      <c r="G508" s="27"/>
      <c r="H508" s="158"/>
      <c r="I508" s="158"/>
    </row>
    <row r="509" spans="1:9">
      <c r="A509" s="155"/>
      <c r="B509" s="27"/>
      <c r="C509" s="27"/>
      <c r="D509" s="27"/>
      <c r="E509" s="27"/>
      <c r="F509" s="155"/>
      <c r="G509" s="27"/>
      <c r="H509" s="158"/>
      <c r="I509" s="158"/>
    </row>
    <row r="510" spans="1:9">
      <c r="A510" s="155"/>
      <c r="B510" s="27"/>
      <c r="C510" s="27"/>
      <c r="D510" s="27"/>
      <c r="E510" s="27"/>
      <c r="F510" s="155"/>
      <c r="G510" s="27"/>
      <c r="H510" s="158"/>
      <c r="I510" s="158"/>
    </row>
    <row r="511" spans="1:9">
      <c r="A511" s="155"/>
      <c r="B511" s="27"/>
      <c r="C511" s="27"/>
      <c r="D511" s="27"/>
      <c r="E511" s="27"/>
      <c r="F511" s="155"/>
      <c r="G511" s="27"/>
      <c r="H511" s="158"/>
      <c r="I511" s="158"/>
    </row>
    <row r="512" spans="1:9">
      <c r="A512" s="155"/>
      <c r="B512" s="27"/>
      <c r="C512" s="27"/>
      <c r="D512" s="27"/>
      <c r="E512" s="27"/>
      <c r="F512" s="155"/>
      <c r="G512" s="27"/>
      <c r="H512" s="158"/>
      <c r="I512" s="158"/>
    </row>
    <row r="513" spans="1:9">
      <c r="A513" s="155"/>
      <c r="B513" s="27"/>
      <c r="C513" s="27"/>
      <c r="D513" s="27"/>
      <c r="E513" s="27"/>
      <c r="F513" s="155"/>
      <c r="G513" s="27"/>
      <c r="H513" s="158"/>
      <c r="I513" s="158"/>
    </row>
    <row r="514" spans="1:9">
      <c r="A514" s="155"/>
      <c r="B514" s="27"/>
      <c r="C514" s="27"/>
      <c r="D514" s="27"/>
      <c r="E514" s="27"/>
      <c r="F514" s="155"/>
      <c r="G514" s="27"/>
      <c r="H514" s="158"/>
      <c r="I514" s="158"/>
    </row>
    <row r="515" spans="1:9">
      <c r="A515" s="155"/>
      <c r="B515" s="27"/>
      <c r="C515" s="27"/>
      <c r="D515" s="27"/>
      <c r="E515" s="27"/>
      <c r="F515" s="155"/>
      <c r="G515" s="27"/>
      <c r="H515" s="158"/>
      <c r="I515" s="158"/>
    </row>
    <row r="516" spans="1:9">
      <c r="A516" s="155"/>
      <c r="B516" s="27"/>
      <c r="C516" s="27"/>
      <c r="D516" s="27"/>
      <c r="E516" s="27"/>
      <c r="F516" s="156"/>
      <c r="G516" s="27"/>
      <c r="H516" s="158"/>
      <c r="I516" s="158"/>
    </row>
    <row r="517" spans="1:9">
      <c r="A517" s="155"/>
      <c r="B517" s="27"/>
      <c r="C517" s="27"/>
      <c r="D517" s="27"/>
      <c r="E517" s="27"/>
      <c r="F517" s="156"/>
      <c r="G517" s="27"/>
      <c r="H517" s="158"/>
      <c r="I517" s="158"/>
    </row>
    <row r="518" spans="1:9">
      <c r="A518" s="155"/>
      <c r="B518" s="27"/>
      <c r="C518" s="27"/>
      <c r="D518" s="27"/>
      <c r="E518" s="27"/>
      <c r="F518" s="156"/>
      <c r="G518" s="170"/>
      <c r="H518" s="158"/>
      <c r="I518" s="158"/>
    </row>
    <row r="519" spans="1:9">
      <c r="A519" s="155"/>
      <c r="B519" s="27"/>
      <c r="C519" s="27"/>
      <c r="D519" s="27"/>
      <c r="E519" s="27"/>
      <c r="F519" s="156"/>
      <c r="G519" s="170"/>
      <c r="H519" s="158"/>
      <c r="I519" s="158"/>
    </row>
    <row r="520" spans="1:9">
      <c r="A520" s="155"/>
      <c r="B520" s="27"/>
      <c r="C520" s="27"/>
      <c r="D520" s="27"/>
      <c r="E520" s="27"/>
      <c r="F520" s="156"/>
      <c r="G520" s="170"/>
      <c r="H520" s="158"/>
      <c r="I520" s="158"/>
    </row>
    <row r="521" spans="1:9">
      <c r="A521" s="155"/>
      <c r="B521" s="27"/>
      <c r="C521" s="27"/>
      <c r="D521" s="27"/>
      <c r="E521" s="27"/>
      <c r="F521" s="156"/>
      <c r="G521" s="170"/>
      <c r="H521" s="158"/>
      <c r="I521" s="158"/>
    </row>
    <row r="522" spans="1:9">
      <c r="A522" s="155"/>
      <c r="B522" s="27"/>
      <c r="C522" s="27"/>
      <c r="D522" s="27"/>
      <c r="E522" s="27"/>
      <c r="F522" s="156"/>
      <c r="G522" s="27"/>
      <c r="H522" s="158"/>
      <c r="I522" s="158"/>
    </row>
    <row r="523" spans="1:9">
      <c r="A523" s="155"/>
      <c r="B523" s="27"/>
      <c r="C523" s="27"/>
      <c r="D523" s="27"/>
      <c r="E523" s="27"/>
      <c r="F523" s="156"/>
      <c r="G523" s="27"/>
      <c r="H523" s="158"/>
      <c r="I523" s="158"/>
    </row>
    <row r="524" spans="1:9">
      <c r="A524" s="155"/>
      <c r="B524" s="27"/>
      <c r="C524" s="27"/>
      <c r="D524" s="27"/>
      <c r="E524" s="27"/>
      <c r="F524" s="156"/>
      <c r="G524" s="27"/>
      <c r="H524" s="158"/>
      <c r="I524" s="158"/>
    </row>
    <row r="525" spans="1:9">
      <c r="A525" s="155"/>
      <c r="B525" s="27"/>
      <c r="C525" s="27"/>
      <c r="D525" s="27"/>
      <c r="E525" s="27"/>
      <c r="F525" s="156"/>
      <c r="G525" s="27"/>
      <c r="H525" s="158"/>
      <c r="I525" s="158"/>
    </row>
    <row r="526" spans="1:9">
      <c r="A526" s="155"/>
      <c r="B526" s="27"/>
      <c r="C526" s="27"/>
      <c r="D526" s="27"/>
      <c r="E526" s="27"/>
      <c r="F526" s="156"/>
      <c r="G526" s="27"/>
      <c r="H526" s="158"/>
      <c r="I526" s="158"/>
    </row>
    <row r="527" spans="1:9">
      <c r="A527" s="155"/>
      <c r="B527" s="27"/>
      <c r="C527" s="27"/>
      <c r="D527" s="27"/>
      <c r="E527" s="27"/>
      <c r="F527" s="156"/>
      <c r="G527" s="27"/>
      <c r="H527" s="158"/>
      <c r="I527" s="158"/>
    </row>
    <row r="528" spans="1:9">
      <c r="A528" s="155"/>
      <c r="B528" s="27"/>
      <c r="C528" s="27"/>
      <c r="D528" s="27"/>
      <c r="E528" s="27"/>
      <c r="F528" s="156"/>
      <c r="G528" s="27"/>
      <c r="H528" s="158"/>
      <c r="I528" s="158"/>
    </row>
    <row r="529" spans="1:9">
      <c r="A529" s="155"/>
      <c r="B529" s="27"/>
      <c r="C529" s="27"/>
      <c r="D529" s="27"/>
      <c r="E529" s="27"/>
      <c r="F529" s="156"/>
      <c r="G529" s="27"/>
      <c r="H529" s="158"/>
      <c r="I529" s="158"/>
    </row>
    <row r="530" spans="1:9">
      <c r="A530" s="155"/>
      <c r="B530" s="27"/>
      <c r="C530" s="27"/>
      <c r="D530" s="27"/>
      <c r="E530" s="27"/>
      <c r="F530" s="156"/>
      <c r="G530" s="27"/>
      <c r="H530" s="158"/>
      <c r="I530" s="158"/>
    </row>
    <row r="531" spans="1:9">
      <c r="A531" s="155"/>
      <c r="B531" s="27"/>
      <c r="C531" s="27"/>
      <c r="D531" s="27"/>
      <c r="E531" s="27"/>
      <c r="F531" s="156"/>
      <c r="G531" s="27"/>
      <c r="H531" s="158"/>
      <c r="I531" s="158"/>
    </row>
    <row r="532" spans="1:9">
      <c r="A532" s="155"/>
      <c r="B532" s="27"/>
      <c r="C532" s="27"/>
      <c r="D532" s="27"/>
      <c r="E532" s="27"/>
      <c r="F532" s="156"/>
      <c r="G532" s="27"/>
      <c r="H532" s="158"/>
      <c r="I532" s="158"/>
    </row>
    <row r="533" spans="1:9">
      <c r="A533" s="155"/>
      <c r="B533" s="27"/>
      <c r="C533" s="27"/>
      <c r="D533" s="27"/>
      <c r="E533" s="27"/>
      <c r="F533" s="156"/>
      <c r="G533" s="27"/>
      <c r="H533" s="158"/>
      <c r="I533" s="158"/>
    </row>
    <row r="534" spans="1:9">
      <c r="A534" s="155"/>
      <c r="B534" s="27"/>
      <c r="C534" s="27"/>
      <c r="D534" s="27"/>
      <c r="E534" s="27"/>
      <c r="F534" s="156"/>
      <c r="G534" s="27"/>
      <c r="H534" s="158"/>
      <c r="I534" s="158"/>
    </row>
    <row r="535" spans="1:9">
      <c r="A535" s="155"/>
      <c r="B535" s="27"/>
      <c r="C535" s="27"/>
      <c r="D535" s="27"/>
      <c r="E535" s="27"/>
      <c r="F535" s="156"/>
      <c r="G535" s="27"/>
      <c r="H535" s="158"/>
      <c r="I535" s="158"/>
    </row>
    <row r="536" spans="1:9">
      <c r="A536" s="155"/>
      <c r="B536" s="27"/>
      <c r="C536" s="27"/>
      <c r="D536" s="27"/>
      <c r="E536" s="27"/>
      <c r="F536" s="156"/>
      <c r="G536" s="27"/>
      <c r="H536" s="158"/>
      <c r="I536" s="158"/>
    </row>
    <row r="537" spans="1:9">
      <c r="A537" s="155"/>
      <c r="B537" s="27"/>
      <c r="C537" s="27"/>
      <c r="D537" s="27"/>
      <c r="E537" s="27"/>
      <c r="F537" s="156"/>
      <c r="G537" s="27"/>
      <c r="H537" s="158"/>
      <c r="I537" s="158"/>
    </row>
    <row r="538" spans="1:9">
      <c r="A538" s="155"/>
      <c r="B538" s="27"/>
      <c r="C538" s="27"/>
      <c r="D538" s="27"/>
      <c r="E538" s="27"/>
      <c r="F538" s="156"/>
      <c r="G538" s="27"/>
      <c r="H538" s="158"/>
      <c r="I538" s="158"/>
    </row>
    <row r="539" spans="1:9">
      <c r="A539" s="155"/>
      <c r="B539" s="27"/>
      <c r="C539" s="27"/>
      <c r="D539" s="27"/>
      <c r="E539" s="27"/>
      <c r="F539" s="156"/>
      <c r="G539" s="27"/>
      <c r="H539" s="158"/>
      <c r="I539" s="158"/>
    </row>
    <row r="540" spans="1:9">
      <c r="A540" s="155"/>
      <c r="B540" s="27"/>
      <c r="C540" s="27"/>
      <c r="D540" s="27"/>
      <c r="E540" s="27"/>
      <c r="F540" s="156"/>
      <c r="G540" s="27"/>
      <c r="H540" s="158"/>
      <c r="I540" s="158"/>
    </row>
    <row r="541" spans="1:9">
      <c r="A541" s="155"/>
      <c r="B541" s="27"/>
      <c r="C541" s="27"/>
      <c r="D541" s="27"/>
      <c r="E541" s="157"/>
      <c r="F541" s="156"/>
      <c r="G541" s="27"/>
      <c r="H541" s="158"/>
      <c r="I541" s="158"/>
    </row>
    <row r="542" spans="1:9">
      <c r="A542" s="155"/>
      <c r="B542" s="27"/>
      <c r="C542" s="27"/>
      <c r="D542" s="27"/>
      <c r="E542" s="157"/>
      <c r="F542" s="156"/>
      <c r="G542" s="27"/>
      <c r="H542" s="158"/>
      <c r="I542" s="158"/>
    </row>
    <row r="543" spans="1:9">
      <c r="A543" s="155"/>
      <c r="B543" s="27"/>
      <c r="C543" s="27"/>
      <c r="D543" s="27"/>
      <c r="E543" s="157"/>
      <c r="F543" s="156"/>
      <c r="G543" s="27"/>
      <c r="H543" s="158"/>
      <c r="I543" s="158"/>
    </row>
    <row r="544" spans="1:9">
      <c r="A544" s="155"/>
      <c r="B544" s="27"/>
      <c r="C544" s="27"/>
      <c r="D544" s="27"/>
      <c r="E544" s="157"/>
      <c r="F544" s="156"/>
      <c r="G544" s="27"/>
      <c r="H544" s="158"/>
      <c r="I544" s="158"/>
    </row>
    <row r="545" spans="1:9">
      <c r="A545" s="155"/>
      <c r="B545" s="27"/>
      <c r="C545" s="27"/>
      <c r="D545" s="27"/>
      <c r="E545" s="157"/>
      <c r="F545" s="156"/>
      <c r="G545" s="27"/>
      <c r="H545" s="158"/>
      <c r="I545" s="158"/>
    </row>
    <row r="546" spans="1:9">
      <c r="A546" s="155"/>
      <c r="B546" s="27"/>
      <c r="C546" s="27"/>
      <c r="D546" s="27"/>
      <c r="E546" s="157"/>
      <c r="F546" s="156"/>
      <c r="G546" s="27"/>
      <c r="H546" s="158"/>
      <c r="I546" s="158"/>
    </row>
    <row r="547" spans="1:9">
      <c r="A547" s="155"/>
      <c r="B547" s="27"/>
      <c r="C547" s="27"/>
      <c r="D547" s="27"/>
      <c r="E547" s="27"/>
      <c r="F547" s="156"/>
      <c r="G547" s="27"/>
      <c r="H547" s="158"/>
      <c r="I547" s="158"/>
    </row>
    <row r="548" spans="1:9">
      <c r="A548" s="155"/>
      <c r="B548" s="27"/>
      <c r="C548" s="27"/>
      <c r="D548" s="27"/>
      <c r="E548" s="27"/>
      <c r="F548" s="156"/>
      <c r="G548" s="27"/>
      <c r="H548" s="158"/>
      <c r="I548" s="158"/>
    </row>
    <row r="549" spans="1:9">
      <c r="A549" s="155"/>
      <c r="B549" s="27"/>
      <c r="C549" s="27"/>
      <c r="D549" s="27"/>
      <c r="E549" s="27"/>
      <c r="F549" s="156"/>
      <c r="G549" s="27"/>
      <c r="H549" s="158"/>
      <c r="I549" s="158"/>
    </row>
    <row r="550" spans="1:9">
      <c r="A550" s="155"/>
      <c r="B550" s="27"/>
      <c r="C550" s="27"/>
      <c r="D550" s="27"/>
      <c r="E550" s="27"/>
      <c r="F550" s="156"/>
      <c r="G550" s="27"/>
      <c r="H550" s="158"/>
      <c r="I550" s="158"/>
    </row>
    <row r="551" spans="1:9">
      <c r="A551" s="155"/>
      <c r="B551" s="27"/>
      <c r="C551" s="27"/>
      <c r="D551" s="27"/>
      <c r="E551" s="27"/>
      <c r="F551" s="156"/>
      <c r="G551" s="27"/>
      <c r="H551" s="158"/>
      <c r="I551" s="158"/>
    </row>
    <row r="552" spans="1:9">
      <c r="A552" s="155"/>
      <c r="B552" s="27"/>
      <c r="C552" s="27"/>
      <c r="D552" s="27"/>
      <c r="E552" s="27"/>
      <c r="F552" s="156"/>
      <c r="G552" s="27"/>
      <c r="H552" s="158"/>
      <c r="I552" s="158"/>
    </row>
    <row r="553" spans="1:9">
      <c r="A553" s="155"/>
      <c r="B553" s="27"/>
      <c r="C553" s="27"/>
      <c r="D553" s="27"/>
      <c r="E553" s="27"/>
      <c r="F553" s="156"/>
      <c r="G553" s="27"/>
      <c r="H553" s="158"/>
      <c r="I553" s="158"/>
    </row>
    <row r="554" spans="1:9">
      <c r="A554" s="155"/>
      <c r="B554" s="27"/>
      <c r="C554" s="27"/>
      <c r="D554" s="27"/>
      <c r="E554" s="27"/>
      <c r="F554" s="156"/>
      <c r="G554" s="27"/>
      <c r="H554" s="158"/>
      <c r="I554" s="158"/>
    </row>
    <row r="555" spans="1:9">
      <c r="A555" s="155"/>
      <c r="B555" s="27"/>
      <c r="C555" s="27"/>
      <c r="D555" s="27"/>
      <c r="E555" s="27"/>
      <c r="F555" s="156"/>
      <c r="G555" s="27"/>
      <c r="H555" s="158"/>
      <c r="I555" s="158"/>
    </row>
    <row r="556" spans="1:9">
      <c r="A556" s="155"/>
      <c r="B556" s="27"/>
      <c r="C556" s="27"/>
      <c r="D556" s="27"/>
      <c r="E556" s="27"/>
      <c r="F556" s="156"/>
      <c r="G556" s="27"/>
      <c r="H556" s="158"/>
      <c r="I556" s="158"/>
    </row>
    <row r="557" spans="1:9">
      <c r="A557" s="155"/>
      <c r="B557" s="27"/>
      <c r="C557" s="27"/>
      <c r="D557" s="27"/>
      <c r="E557" s="27"/>
      <c r="F557" s="156"/>
      <c r="G557" s="27"/>
      <c r="H557" s="158"/>
      <c r="I557" s="158"/>
    </row>
    <row r="558" spans="1:9">
      <c r="A558" s="155"/>
      <c r="B558" s="27"/>
      <c r="C558" s="27"/>
      <c r="D558" s="27"/>
      <c r="E558" s="27"/>
      <c r="F558" s="156"/>
      <c r="G558" s="27"/>
      <c r="H558" s="158"/>
      <c r="I558" s="158"/>
    </row>
    <row r="559" spans="1:9">
      <c r="A559" s="155"/>
      <c r="B559" s="27"/>
      <c r="C559" s="27"/>
      <c r="D559" s="27"/>
      <c r="E559" s="27"/>
      <c r="F559" s="156"/>
      <c r="G559" s="27"/>
      <c r="H559" s="158"/>
      <c r="I559" s="158"/>
    </row>
    <row r="560" spans="1:9">
      <c r="A560" s="155"/>
      <c r="B560" s="27"/>
      <c r="C560" s="27"/>
      <c r="D560" s="27"/>
      <c r="E560" s="27"/>
      <c r="F560" s="156"/>
      <c r="G560" s="27"/>
      <c r="H560" s="158"/>
      <c r="I560" s="158"/>
    </row>
    <row r="561" spans="1:9">
      <c r="A561" s="155"/>
      <c r="B561" s="27"/>
      <c r="C561" s="27"/>
      <c r="D561" s="27"/>
      <c r="E561" s="27"/>
      <c r="F561" s="156"/>
      <c r="G561" s="27"/>
      <c r="H561" s="158"/>
      <c r="I561" s="158"/>
    </row>
    <row r="562" spans="1:9">
      <c r="A562" s="155"/>
      <c r="B562" s="27"/>
      <c r="C562" s="27"/>
      <c r="D562" s="27"/>
      <c r="E562" s="27"/>
      <c r="F562" s="156"/>
      <c r="G562" s="27"/>
      <c r="H562" s="158"/>
      <c r="I562" s="158"/>
    </row>
    <row r="563" spans="1:9">
      <c r="A563" s="155"/>
      <c r="B563" s="27"/>
      <c r="C563" s="27"/>
      <c r="D563" s="27"/>
      <c r="E563" s="27"/>
      <c r="F563" s="156"/>
      <c r="G563" s="27"/>
      <c r="H563" s="158"/>
      <c r="I563" s="158"/>
    </row>
    <row r="564" spans="1:9">
      <c r="A564" s="155"/>
      <c r="B564" s="27"/>
      <c r="C564" s="27"/>
      <c r="D564" s="27"/>
      <c r="E564" s="27"/>
      <c r="F564" s="156"/>
      <c r="G564" s="27"/>
      <c r="H564" s="158"/>
      <c r="I564" s="158"/>
    </row>
    <row r="565" spans="1:9">
      <c r="A565" s="155"/>
      <c r="B565" s="27"/>
      <c r="C565" s="27"/>
      <c r="D565" s="27"/>
      <c r="E565" s="27"/>
      <c r="F565" s="156"/>
      <c r="G565" s="27"/>
      <c r="H565" s="158"/>
      <c r="I565" s="158"/>
    </row>
    <row r="566" spans="1:9">
      <c r="A566" s="155"/>
      <c r="B566" s="27"/>
      <c r="C566" s="27"/>
      <c r="D566" s="27"/>
      <c r="E566" s="27"/>
      <c r="F566" s="156"/>
      <c r="G566" s="27"/>
      <c r="H566" s="158"/>
      <c r="I566" s="158"/>
    </row>
    <row r="567" spans="1:9">
      <c r="A567" s="155"/>
      <c r="B567" s="27"/>
      <c r="C567" s="27"/>
      <c r="D567" s="27"/>
      <c r="E567" s="27"/>
      <c r="F567" s="156"/>
      <c r="G567" s="27"/>
      <c r="H567" s="158"/>
      <c r="I567" s="158"/>
    </row>
    <row r="568" spans="1:9">
      <c r="A568" s="155"/>
      <c r="B568" s="27"/>
      <c r="C568" s="27"/>
      <c r="D568" s="27"/>
      <c r="E568" s="27"/>
      <c r="F568" s="156"/>
      <c r="G568" s="27"/>
      <c r="H568" s="158"/>
      <c r="I568" s="158"/>
    </row>
    <row r="569" spans="1:9">
      <c r="A569" s="155"/>
      <c r="B569" s="27"/>
      <c r="C569" s="27"/>
      <c r="D569" s="27"/>
      <c r="E569" s="27"/>
      <c r="F569" s="156"/>
      <c r="G569" s="27"/>
      <c r="H569" s="158"/>
      <c r="I569" s="158"/>
    </row>
    <row r="570" spans="1:9">
      <c r="A570" s="155"/>
      <c r="B570" s="27"/>
      <c r="C570" s="27"/>
      <c r="D570" s="27"/>
      <c r="E570" s="27"/>
      <c r="F570" s="156"/>
      <c r="G570" s="27"/>
      <c r="H570" s="158"/>
      <c r="I570" s="158"/>
    </row>
    <row r="571" spans="1:9">
      <c r="A571" s="155"/>
      <c r="B571" s="27"/>
      <c r="C571" s="27"/>
      <c r="D571" s="27"/>
      <c r="E571" s="27"/>
      <c r="F571" s="156"/>
      <c r="G571" s="27"/>
      <c r="H571" s="158"/>
      <c r="I571" s="158"/>
    </row>
    <row r="572" spans="1:9">
      <c r="A572" s="155"/>
      <c r="B572" s="27"/>
      <c r="C572" s="27"/>
      <c r="D572" s="27"/>
      <c r="E572" s="27"/>
      <c r="F572" s="156"/>
      <c r="G572" s="27"/>
      <c r="H572" s="158"/>
      <c r="I572" s="158"/>
    </row>
    <row r="573" spans="1:9">
      <c r="A573" s="155"/>
      <c r="B573" s="27"/>
      <c r="C573" s="27"/>
      <c r="D573" s="27"/>
      <c r="E573" s="27"/>
      <c r="F573" s="156"/>
      <c r="G573" s="27"/>
      <c r="H573" s="158"/>
      <c r="I573" s="158"/>
    </row>
    <row r="574" spans="1:9">
      <c r="A574" s="155"/>
      <c r="B574" s="27"/>
      <c r="C574" s="27"/>
      <c r="D574" s="27"/>
      <c r="E574" s="27"/>
      <c r="F574" s="156"/>
      <c r="G574" s="27"/>
      <c r="H574" s="158"/>
      <c r="I574" s="158"/>
    </row>
    <row r="575" spans="1:9">
      <c r="A575" s="155"/>
      <c r="B575" s="27"/>
      <c r="C575" s="27"/>
      <c r="D575" s="27"/>
      <c r="E575" s="27"/>
      <c r="F575" s="156"/>
      <c r="G575" s="27"/>
      <c r="H575" s="158"/>
      <c r="I575" s="158"/>
    </row>
    <row r="576" spans="1:9">
      <c r="A576" s="155"/>
      <c r="B576" s="27"/>
      <c r="C576" s="27"/>
      <c r="D576" s="27"/>
      <c r="E576" s="27"/>
      <c r="F576" s="156"/>
      <c r="G576" s="27"/>
      <c r="H576" s="158"/>
      <c r="I576" s="158"/>
    </row>
    <row r="577" spans="1:9">
      <c r="A577" s="155"/>
      <c r="B577" s="27"/>
      <c r="C577" s="27"/>
      <c r="D577" s="27"/>
      <c r="E577" s="27"/>
      <c r="F577" s="156"/>
      <c r="G577" s="27"/>
      <c r="H577" s="158"/>
      <c r="I577" s="158"/>
    </row>
    <row r="578" spans="1:9">
      <c r="A578" s="155"/>
      <c r="B578" s="27"/>
      <c r="C578" s="27"/>
      <c r="D578" s="27"/>
      <c r="E578" s="27"/>
      <c r="F578" s="156"/>
      <c r="G578" s="27"/>
      <c r="H578" s="158"/>
      <c r="I578" s="158"/>
    </row>
    <row r="579" spans="1:9">
      <c r="A579" s="155"/>
      <c r="B579" s="27"/>
      <c r="C579" s="27"/>
      <c r="D579" s="27"/>
      <c r="E579" s="27"/>
      <c r="F579" s="156"/>
      <c r="G579" s="27"/>
      <c r="H579" s="158"/>
      <c r="I579" s="158"/>
    </row>
    <row r="580" spans="1:9">
      <c r="A580" s="155"/>
      <c r="B580" s="27"/>
      <c r="C580" s="27"/>
      <c r="D580" s="27"/>
      <c r="E580" s="27"/>
      <c r="F580" s="156"/>
      <c r="G580" s="27"/>
      <c r="H580" s="158"/>
      <c r="I580" s="158"/>
    </row>
    <row r="581" spans="1:9">
      <c r="A581" s="155"/>
      <c r="B581" s="27"/>
      <c r="C581" s="27"/>
      <c r="D581" s="27"/>
      <c r="E581" s="27"/>
      <c r="F581" s="156"/>
      <c r="G581" s="27"/>
      <c r="H581" s="158"/>
      <c r="I581" s="158"/>
    </row>
    <row r="582" spans="1:9">
      <c r="A582" s="155"/>
      <c r="B582" s="27"/>
      <c r="C582" s="27"/>
      <c r="D582" s="27"/>
      <c r="E582" s="169"/>
      <c r="F582" s="156"/>
      <c r="G582" s="27"/>
      <c r="H582" s="158"/>
      <c r="I582" s="158"/>
    </row>
    <row r="583" spans="1:9">
      <c r="A583" s="155"/>
      <c r="B583" s="27"/>
      <c r="C583" s="27"/>
      <c r="D583" s="27"/>
      <c r="E583" s="27"/>
      <c r="F583" s="156"/>
      <c r="G583" s="27"/>
      <c r="H583" s="158"/>
      <c r="I583" s="158"/>
    </row>
    <row r="584" spans="1:9">
      <c r="A584" s="155"/>
      <c r="B584" s="27"/>
      <c r="C584" s="27"/>
      <c r="D584" s="27"/>
      <c r="E584" s="171"/>
      <c r="F584" s="156"/>
      <c r="G584" s="27"/>
      <c r="H584" s="158"/>
      <c r="I584" s="158"/>
    </row>
    <row r="585" spans="1:9">
      <c r="A585" s="155"/>
      <c r="B585" s="27"/>
      <c r="C585" s="27"/>
      <c r="D585" s="27"/>
      <c r="E585" s="171"/>
      <c r="F585" s="156"/>
      <c r="G585" s="27"/>
      <c r="H585" s="158"/>
      <c r="I585" s="158"/>
    </row>
    <row r="586" spans="1:9">
      <c r="A586" s="155"/>
      <c r="B586" s="27"/>
      <c r="C586" s="27"/>
      <c r="D586" s="27"/>
      <c r="E586" s="171"/>
      <c r="F586" s="156"/>
      <c r="G586" s="27"/>
      <c r="H586" s="158"/>
      <c r="I586" s="158"/>
    </row>
    <row r="587" spans="1:9">
      <c r="A587" s="155"/>
      <c r="B587" s="27"/>
      <c r="C587" s="27"/>
      <c r="D587" s="27"/>
      <c r="E587" s="27"/>
      <c r="F587" s="156"/>
      <c r="G587" s="27"/>
      <c r="H587" s="158"/>
      <c r="I587" s="158"/>
    </row>
    <row r="588" spans="1:9">
      <c r="A588" s="155"/>
      <c r="B588" s="27"/>
      <c r="C588" s="27"/>
      <c r="D588" s="27"/>
      <c r="E588" s="27"/>
      <c r="F588" s="156"/>
      <c r="G588" s="27"/>
      <c r="H588" s="158"/>
      <c r="I588" s="158"/>
    </row>
    <row r="589" spans="1:9">
      <c r="A589" s="155"/>
      <c r="B589" s="27"/>
      <c r="C589" s="27"/>
      <c r="D589" s="27"/>
      <c r="E589" s="27"/>
      <c r="F589" s="156"/>
      <c r="G589" s="27"/>
      <c r="H589" s="158"/>
      <c r="I589" s="158"/>
    </row>
    <row r="590" spans="1:9">
      <c r="A590" s="155"/>
      <c r="B590" s="27"/>
      <c r="C590" s="27"/>
      <c r="D590" s="27"/>
      <c r="E590" s="27"/>
      <c r="F590" s="156"/>
      <c r="G590" s="27"/>
      <c r="H590" s="158"/>
      <c r="I590" s="158"/>
    </row>
    <row r="591" spans="1:9">
      <c r="A591" s="155"/>
      <c r="B591" s="27"/>
      <c r="C591" s="27"/>
      <c r="D591" s="27"/>
      <c r="E591" s="27"/>
      <c r="F591" s="156"/>
      <c r="G591" s="27"/>
      <c r="H591" s="158"/>
      <c r="I591" s="158"/>
    </row>
    <row r="592" spans="1:9">
      <c r="A592" s="155"/>
      <c r="B592" s="27"/>
      <c r="C592" s="27"/>
      <c r="D592" s="27"/>
      <c r="E592" s="27"/>
      <c r="F592" s="156"/>
      <c r="G592" s="27"/>
      <c r="H592" s="158"/>
      <c r="I592" s="158"/>
    </row>
    <row r="593" spans="1:9">
      <c r="A593" s="155"/>
      <c r="B593" s="27"/>
      <c r="C593" s="27"/>
      <c r="D593" s="27"/>
      <c r="E593" s="27"/>
      <c r="F593" s="156"/>
      <c r="G593" s="27"/>
      <c r="H593" s="158"/>
      <c r="I593" s="158"/>
    </row>
    <row r="594" spans="1:9">
      <c r="A594" s="155"/>
      <c r="B594" s="27"/>
      <c r="C594" s="27"/>
      <c r="D594" s="27"/>
      <c r="E594" s="27"/>
      <c r="F594" s="156"/>
      <c r="G594" s="27"/>
      <c r="H594" s="158"/>
      <c r="I594" s="158"/>
    </row>
    <row r="595" spans="1:9">
      <c r="A595" s="155"/>
      <c r="B595" s="27"/>
      <c r="C595" s="27"/>
      <c r="D595" s="27"/>
      <c r="E595" s="172"/>
      <c r="F595" s="173"/>
      <c r="G595" s="27"/>
      <c r="H595" s="158"/>
      <c r="I595" s="158"/>
    </row>
    <row r="596" spans="1:9">
      <c r="A596" s="155"/>
      <c r="B596" s="27"/>
      <c r="C596" s="27"/>
      <c r="D596" s="27"/>
      <c r="E596" s="174"/>
      <c r="F596" s="175"/>
      <c r="G596" s="27"/>
      <c r="H596" s="158"/>
      <c r="I596" s="158"/>
    </row>
    <row r="597" spans="1:9">
      <c r="A597" s="155"/>
      <c r="B597" s="27"/>
      <c r="C597" s="27"/>
      <c r="D597" s="27"/>
      <c r="E597" s="176"/>
      <c r="F597" s="177"/>
      <c r="G597" s="27"/>
      <c r="H597" s="158"/>
      <c r="I597" s="158"/>
    </row>
    <row r="598" spans="1:9">
      <c r="A598" s="155"/>
      <c r="B598" s="27"/>
      <c r="C598" s="27"/>
      <c r="D598" s="27"/>
      <c r="E598" s="176"/>
      <c r="F598" s="177"/>
      <c r="G598" s="27"/>
      <c r="H598" s="158"/>
      <c r="I598" s="158"/>
    </row>
    <row r="599" spans="1:9">
      <c r="A599" s="155"/>
      <c r="B599" s="27"/>
      <c r="C599" s="27"/>
      <c r="D599" s="27"/>
      <c r="E599" s="176"/>
      <c r="F599" s="177"/>
      <c r="G599" s="27"/>
      <c r="H599" s="158"/>
      <c r="I599" s="158"/>
    </row>
    <row r="600" spans="1:9">
      <c r="A600" s="155"/>
      <c r="B600" s="27"/>
      <c r="C600" s="27"/>
      <c r="D600" s="27"/>
      <c r="E600" s="176"/>
      <c r="F600" s="177"/>
      <c r="G600" s="27"/>
      <c r="H600" s="158"/>
      <c r="I600" s="158"/>
    </row>
    <row r="601" spans="1:9">
      <c r="A601" s="155"/>
      <c r="B601" s="27"/>
      <c r="C601" s="27"/>
      <c r="D601" s="27"/>
      <c r="E601" s="176"/>
      <c r="F601" s="177"/>
      <c r="G601" s="27"/>
      <c r="H601" s="158"/>
      <c r="I601" s="158"/>
    </row>
    <row r="602" spans="1:9">
      <c r="A602" s="155"/>
      <c r="B602" s="27"/>
      <c r="C602" s="27"/>
      <c r="D602" s="27"/>
      <c r="E602" s="178"/>
      <c r="F602" s="177"/>
      <c r="G602" s="27"/>
      <c r="H602" s="158"/>
      <c r="I602" s="158"/>
    </row>
    <row r="603" spans="1:9">
      <c r="A603" s="155"/>
      <c r="B603" s="27"/>
      <c r="C603" s="27"/>
      <c r="D603" s="27"/>
      <c r="E603" s="178"/>
      <c r="F603" s="177"/>
      <c r="G603" s="27"/>
      <c r="H603" s="158"/>
      <c r="I603" s="158"/>
    </row>
    <row r="604" spans="1:9">
      <c r="A604" s="155"/>
      <c r="B604" s="27"/>
      <c r="C604" s="27"/>
      <c r="D604" s="27"/>
      <c r="E604" s="171"/>
      <c r="F604" s="177"/>
      <c r="G604" s="27"/>
      <c r="H604" s="158"/>
      <c r="I604" s="158"/>
    </row>
    <row r="605" spans="1:9">
      <c r="A605" s="155"/>
      <c r="B605" s="27"/>
      <c r="C605" s="27"/>
      <c r="D605" s="27"/>
      <c r="E605" s="171"/>
      <c r="F605" s="177"/>
      <c r="G605" s="27"/>
      <c r="H605" s="158"/>
      <c r="I605" s="158"/>
    </row>
    <row r="606" spans="1:9">
      <c r="A606" s="155"/>
      <c r="B606" s="27"/>
      <c r="C606" s="27"/>
      <c r="D606" s="27"/>
      <c r="E606" s="171"/>
      <c r="F606" s="177"/>
      <c r="G606" s="27"/>
      <c r="H606" s="158"/>
      <c r="I606" s="158"/>
    </row>
    <row r="607" spans="1:9">
      <c r="A607" s="155"/>
      <c r="B607" s="27"/>
      <c r="C607" s="27"/>
      <c r="D607" s="27"/>
      <c r="E607" s="171"/>
      <c r="F607" s="177"/>
      <c r="G607" s="27"/>
      <c r="H607" s="158"/>
      <c r="I607" s="158"/>
    </row>
    <row r="608" spans="1:9">
      <c r="A608" s="155"/>
      <c r="B608" s="27"/>
      <c r="C608" s="27"/>
      <c r="D608" s="27"/>
      <c r="E608" s="171"/>
      <c r="F608" s="156"/>
      <c r="G608" s="27"/>
      <c r="H608" s="158"/>
      <c r="I608" s="158"/>
    </row>
    <row r="609" spans="1:9">
      <c r="A609" s="155"/>
      <c r="B609" s="27"/>
      <c r="C609" s="27"/>
      <c r="D609" s="27"/>
      <c r="E609" s="171"/>
      <c r="F609" s="156"/>
      <c r="G609" s="27"/>
      <c r="H609" s="158"/>
      <c r="I609" s="158"/>
    </row>
    <row r="610" spans="1:9">
      <c r="A610" s="155"/>
      <c r="B610" s="27"/>
      <c r="C610" s="27"/>
      <c r="D610" s="27"/>
      <c r="E610" s="171"/>
      <c r="F610" s="156"/>
      <c r="G610" s="27"/>
      <c r="H610" s="158"/>
      <c r="I610" s="158"/>
    </row>
    <row r="611" spans="1:9">
      <c r="A611" s="155"/>
      <c r="B611" s="27"/>
      <c r="C611" s="27"/>
      <c r="D611" s="27"/>
      <c r="E611" s="171"/>
      <c r="F611" s="156"/>
      <c r="G611" s="27"/>
      <c r="H611" s="158"/>
      <c r="I611" s="158"/>
    </row>
    <row r="612" spans="1:9">
      <c r="A612" s="155"/>
      <c r="B612" s="27"/>
      <c r="C612" s="27"/>
      <c r="D612" s="27"/>
      <c r="E612" s="171"/>
      <c r="F612" s="156"/>
      <c r="G612" s="27"/>
      <c r="H612" s="158"/>
      <c r="I612" s="158"/>
    </row>
    <row r="613" spans="1:9">
      <c r="A613" s="155"/>
      <c r="B613" s="27"/>
      <c r="C613" s="27"/>
      <c r="D613" s="27"/>
      <c r="E613" s="171"/>
      <c r="F613" s="156"/>
      <c r="G613" s="27"/>
      <c r="H613" s="158"/>
      <c r="I613" s="158"/>
    </row>
    <row r="614" spans="1:9">
      <c r="A614" s="155"/>
      <c r="B614" s="27"/>
      <c r="C614" s="27"/>
      <c r="D614" s="27"/>
      <c r="E614" s="171"/>
      <c r="F614" s="156"/>
      <c r="G614" s="27"/>
      <c r="H614" s="158"/>
      <c r="I614" s="158"/>
    </row>
    <row r="615" spans="1:9">
      <c r="A615" s="155"/>
      <c r="B615" s="27"/>
      <c r="C615" s="27"/>
      <c r="D615" s="27"/>
      <c r="E615" s="171"/>
      <c r="F615" s="156"/>
      <c r="G615" s="27"/>
      <c r="H615" s="158"/>
      <c r="I615" s="158"/>
    </row>
    <row r="616" spans="1:9">
      <c r="A616" s="155"/>
      <c r="B616" s="27"/>
      <c r="C616" s="27"/>
      <c r="D616" s="27"/>
      <c r="E616" s="171"/>
      <c r="F616" s="156"/>
      <c r="G616" s="27"/>
      <c r="H616" s="158"/>
      <c r="I616" s="158"/>
    </row>
    <row r="617" spans="1:9">
      <c r="A617" s="155"/>
      <c r="B617" s="27"/>
      <c r="C617" s="27"/>
      <c r="D617" s="27"/>
      <c r="E617" s="171"/>
      <c r="F617" s="156"/>
      <c r="G617" s="27"/>
      <c r="H617" s="158"/>
      <c r="I617" s="158"/>
    </row>
    <row r="618" spans="1:9">
      <c r="A618" s="155"/>
      <c r="B618" s="27"/>
      <c r="C618" s="27"/>
      <c r="D618" s="27"/>
      <c r="E618" s="171"/>
      <c r="F618" s="156"/>
      <c r="G618" s="27"/>
      <c r="H618" s="158"/>
      <c r="I618" s="158"/>
    </row>
    <row r="619" spans="1:9">
      <c r="A619" s="155"/>
      <c r="B619" s="27"/>
      <c r="C619" s="27"/>
      <c r="D619" s="27"/>
      <c r="E619" s="179"/>
      <c r="F619" s="180"/>
      <c r="G619" s="27"/>
      <c r="H619" s="158"/>
      <c r="I619" s="158"/>
    </row>
    <row r="620" spans="1:9">
      <c r="A620" s="155"/>
      <c r="B620" s="27"/>
      <c r="C620" s="27"/>
      <c r="D620" s="27"/>
      <c r="E620" s="181"/>
      <c r="F620" s="182"/>
      <c r="G620" s="27"/>
      <c r="H620" s="158"/>
      <c r="I620" s="158"/>
    </row>
    <row r="621" spans="1:9">
      <c r="A621" s="155"/>
      <c r="B621" s="27"/>
      <c r="C621" s="27"/>
      <c r="D621" s="27"/>
      <c r="E621" s="181"/>
      <c r="F621" s="182"/>
      <c r="G621" s="27"/>
      <c r="H621" s="158"/>
      <c r="I621" s="158"/>
    </row>
    <row r="622" spans="1:9">
      <c r="A622" s="155"/>
      <c r="B622" s="27"/>
      <c r="C622" s="27"/>
      <c r="D622" s="27"/>
      <c r="E622" s="179"/>
      <c r="F622" s="182"/>
      <c r="G622" s="27"/>
      <c r="H622" s="158"/>
      <c r="I622" s="158"/>
    </row>
    <row r="623" spans="1:9">
      <c r="A623" s="155"/>
      <c r="B623" s="27"/>
      <c r="C623" s="27"/>
      <c r="D623" s="27"/>
      <c r="E623" s="181"/>
      <c r="F623" s="182"/>
      <c r="G623" s="27"/>
      <c r="H623" s="158"/>
      <c r="I623" s="158"/>
    </row>
    <row r="624" spans="1:9">
      <c r="A624" s="155"/>
      <c r="B624" s="27"/>
      <c r="C624" s="27"/>
      <c r="D624" s="27"/>
      <c r="E624" s="181"/>
      <c r="F624" s="182"/>
      <c r="G624" s="27"/>
      <c r="H624" s="158"/>
      <c r="I624" s="158"/>
    </row>
    <row r="625" spans="1:9">
      <c r="A625" s="155"/>
      <c r="B625" s="27"/>
      <c r="C625" s="27"/>
      <c r="D625" s="27"/>
      <c r="E625" s="171"/>
      <c r="F625" s="177"/>
      <c r="G625" s="27"/>
      <c r="H625" s="158"/>
      <c r="I625" s="158"/>
    </row>
    <row r="626" spans="1:9">
      <c r="A626" s="155"/>
      <c r="B626" s="27"/>
      <c r="C626" s="27"/>
      <c r="D626" s="27"/>
      <c r="E626" s="171"/>
      <c r="F626" s="177"/>
      <c r="G626" s="27"/>
      <c r="H626" s="158"/>
      <c r="I626" s="158"/>
    </row>
    <row r="627" spans="1:9">
      <c r="A627" s="155"/>
      <c r="B627" s="27"/>
      <c r="C627" s="27"/>
      <c r="D627" s="27"/>
      <c r="E627" s="171"/>
      <c r="F627" s="156"/>
      <c r="G627" s="27"/>
      <c r="H627" s="158"/>
      <c r="I627" s="158"/>
    </row>
    <row r="628" spans="1:9">
      <c r="A628" s="155"/>
      <c r="B628" s="27"/>
      <c r="C628" s="27"/>
      <c r="D628" s="27"/>
      <c r="E628" s="171"/>
      <c r="F628" s="156"/>
      <c r="G628" s="27"/>
      <c r="H628" s="158"/>
      <c r="I628" s="158"/>
    </row>
    <row r="629" spans="1:9">
      <c r="A629" s="155"/>
      <c r="B629" s="27"/>
      <c r="C629" s="27"/>
      <c r="D629" s="27"/>
      <c r="E629" s="171"/>
      <c r="F629" s="156"/>
      <c r="G629" s="27"/>
      <c r="H629" s="158"/>
      <c r="I629" s="158"/>
    </row>
    <row r="630" spans="1:9">
      <c r="A630" s="155"/>
      <c r="B630" s="27"/>
      <c r="C630" s="27"/>
      <c r="D630" s="27"/>
      <c r="E630" s="171"/>
      <c r="F630" s="156"/>
      <c r="G630" s="27"/>
      <c r="H630" s="158"/>
      <c r="I630" s="158"/>
    </row>
    <row r="631" spans="1:9">
      <c r="A631" s="155"/>
      <c r="B631" s="27"/>
      <c r="C631" s="27"/>
      <c r="D631" s="27"/>
      <c r="E631" s="171"/>
      <c r="F631" s="156"/>
      <c r="G631" s="27"/>
      <c r="H631" s="158"/>
      <c r="I631" s="158"/>
    </row>
    <row r="632" spans="1:9">
      <c r="A632" s="155"/>
      <c r="B632" s="27"/>
      <c r="C632" s="27"/>
      <c r="D632" s="27"/>
      <c r="E632" s="171"/>
      <c r="F632" s="156"/>
      <c r="G632" s="27"/>
      <c r="H632" s="158"/>
      <c r="I632" s="158"/>
    </row>
    <row r="633" spans="1:9">
      <c r="A633" s="155"/>
      <c r="B633" s="27"/>
      <c r="C633" s="27"/>
      <c r="D633" s="27"/>
      <c r="E633" s="171"/>
      <c r="F633" s="156"/>
      <c r="G633" s="27"/>
      <c r="H633" s="158"/>
      <c r="I633" s="158"/>
    </row>
    <row r="634" spans="1:9">
      <c r="A634" s="155"/>
      <c r="B634" s="27"/>
      <c r="C634" s="27"/>
      <c r="D634" s="27"/>
      <c r="E634" s="171"/>
      <c r="F634" s="156"/>
      <c r="G634" s="27"/>
      <c r="H634" s="158"/>
      <c r="I634" s="158"/>
    </row>
    <row r="635" spans="1:9">
      <c r="A635" s="155"/>
      <c r="B635" s="27"/>
      <c r="C635" s="27"/>
      <c r="D635" s="27"/>
      <c r="E635" s="171"/>
      <c r="F635" s="156"/>
      <c r="G635" s="27"/>
      <c r="H635" s="158"/>
      <c r="I635" s="158"/>
    </row>
    <row r="636" spans="1:9">
      <c r="A636" s="155"/>
      <c r="B636" s="27"/>
      <c r="C636" s="27"/>
      <c r="D636" s="27"/>
      <c r="E636" s="171"/>
      <c r="F636" s="156"/>
      <c r="G636" s="27"/>
      <c r="H636" s="158"/>
      <c r="I636" s="158"/>
    </row>
    <row r="637" spans="1:9">
      <c r="A637" s="155"/>
      <c r="B637" s="27"/>
      <c r="C637" s="27"/>
      <c r="D637" s="27"/>
      <c r="E637" s="171"/>
      <c r="F637" s="156"/>
      <c r="G637" s="27"/>
      <c r="H637" s="158"/>
      <c r="I637" s="158"/>
    </row>
    <row r="638" spans="1:9">
      <c r="A638" s="155"/>
      <c r="B638" s="183"/>
      <c r="C638" s="184"/>
      <c r="D638" s="184"/>
      <c r="E638" s="169"/>
      <c r="F638" s="155"/>
      <c r="G638" s="29"/>
      <c r="H638" s="158"/>
      <c r="I638" s="158"/>
    </row>
    <row r="639" spans="1:9">
      <c r="A639" s="155"/>
      <c r="B639" s="183"/>
      <c r="C639" s="184"/>
      <c r="D639" s="184"/>
      <c r="E639" s="185"/>
      <c r="F639" s="155"/>
      <c r="G639" s="29"/>
      <c r="H639" s="158"/>
      <c r="I639" s="158"/>
    </row>
    <row r="640" spans="1:9">
      <c r="A640" s="155"/>
      <c r="B640" s="27"/>
      <c r="C640" s="27"/>
      <c r="D640" s="27"/>
      <c r="E640" s="186"/>
      <c r="F640" s="182"/>
      <c r="G640" s="27"/>
      <c r="H640" s="158"/>
      <c r="I640" s="158"/>
    </row>
    <row r="641" spans="1:9">
      <c r="A641" s="155"/>
      <c r="B641" s="27"/>
      <c r="C641" s="27"/>
      <c r="D641" s="27"/>
      <c r="E641" s="186"/>
      <c r="F641" s="182"/>
      <c r="G641" s="27"/>
      <c r="H641" s="158"/>
      <c r="I641" s="158"/>
    </row>
    <row r="642" spans="1:9">
      <c r="A642" s="155"/>
      <c r="B642" s="27"/>
      <c r="C642" s="27"/>
      <c r="D642" s="27"/>
      <c r="E642" s="186"/>
      <c r="F642" s="182"/>
      <c r="G642" s="27"/>
      <c r="H642" s="158"/>
      <c r="I642" s="158"/>
    </row>
    <row r="643" spans="1:9">
      <c r="A643" s="155"/>
      <c r="B643" s="27"/>
      <c r="C643" s="27"/>
      <c r="D643" s="27"/>
      <c r="E643" s="186"/>
      <c r="F643" s="182"/>
      <c r="G643" s="27"/>
      <c r="H643" s="158"/>
      <c r="I643" s="158"/>
    </row>
    <row r="644" spans="1:9">
      <c r="A644" s="155"/>
      <c r="B644" s="27"/>
      <c r="C644" s="27"/>
      <c r="D644" s="27"/>
      <c r="E644" s="186"/>
      <c r="F644" s="182"/>
      <c r="G644" s="27"/>
      <c r="H644" s="158"/>
      <c r="I644" s="158"/>
    </row>
    <row r="645" spans="1:9">
      <c r="A645" s="155"/>
      <c r="B645" s="27"/>
      <c r="C645" s="27"/>
      <c r="D645" s="27"/>
      <c r="E645" s="186"/>
      <c r="F645" s="182"/>
      <c r="G645" s="27"/>
      <c r="H645" s="158"/>
      <c r="I645" s="158"/>
    </row>
    <row r="646" spans="1:9">
      <c r="A646" s="155"/>
      <c r="B646" s="27"/>
      <c r="C646" s="27"/>
      <c r="D646" s="27"/>
      <c r="E646" s="186"/>
      <c r="F646" s="182"/>
      <c r="G646" s="27"/>
      <c r="H646" s="158"/>
      <c r="I646" s="158"/>
    </row>
    <row r="647" spans="1:9">
      <c r="A647" s="155"/>
      <c r="B647" s="27"/>
      <c r="C647" s="27"/>
      <c r="D647" s="27"/>
      <c r="E647" s="186"/>
      <c r="F647" s="182"/>
      <c r="G647" s="27"/>
      <c r="H647" s="158"/>
      <c r="I647" s="158"/>
    </row>
    <row r="648" spans="1:9">
      <c r="A648" s="155"/>
      <c r="B648" s="27"/>
      <c r="C648" s="27"/>
      <c r="D648" s="27"/>
      <c r="E648" s="186"/>
      <c r="F648" s="182"/>
      <c r="G648" s="27"/>
      <c r="H648" s="158"/>
      <c r="I648" s="158"/>
    </row>
    <row r="649" spans="1:9">
      <c r="A649" s="155"/>
      <c r="B649" s="27"/>
      <c r="C649" s="27"/>
      <c r="D649" s="27"/>
      <c r="E649" s="186"/>
      <c r="F649" s="182"/>
      <c r="G649" s="27"/>
      <c r="H649" s="158"/>
      <c r="I649" s="158"/>
    </row>
    <row r="650" spans="1:9">
      <c r="A650" s="155"/>
      <c r="B650" s="27"/>
      <c r="C650" s="27"/>
      <c r="D650" s="27"/>
      <c r="E650" s="186"/>
      <c r="F650" s="182"/>
      <c r="G650" s="27"/>
      <c r="H650" s="158"/>
      <c r="I650" s="158"/>
    </row>
    <row r="651" spans="1:9">
      <c r="A651" s="155"/>
      <c r="B651" s="27"/>
      <c r="C651" s="27"/>
      <c r="D651" s="27"/>
      <c r="E651" s="186"/>
      <c r="F651" s="182"/>
      <c r="G651" s="27"/>
      <c r="H651" s="158"/>
      <c r="I651" s="158"/>
    </row>
    <row r="652" spans="1:9">
      <c r="A652" s="155"/>
      <c r="B652" s="27"/>
      <c r="C652" s="27"/>
      <c r="D652" s="27"/>
      <c r="E652" s="186"/>
      <c r="F652" s="182"/>
      <c r="G652" s="27"/>
      <c r="H652" s="158"/>
      <c r="I652" s="158"/>
    </row>
    <row r="653" spans="1:9">
      <c r="A653" s="155"/>
      <c r="B653" s="27"/>
      <c r="C653" s="27"/>
      <c r="D653" s="27"/>
      <c r="E653" s="186"/>
      <c r="F653" s="182"/>
      <c r="G653" s="27"/>
      <c r="H653" s="158"/>
      <c r="I653" s="158"/>
    </row>
    <row r="654" spans="1:9">
      <c r="A654" s="155"/>
      <c r="B654" s="27"/>
      <c r="C654" s="27"/>
      <c r="D654" s="27"/>
      <c r="E654" s="186"/>
      <c r="F654" s="182"/>
      <c r="G654" s="27"/>
      <c r="H654" s="158"/>
      <c r="I654" s="158"/>
    </row>
    <row r="655" spans="1:9">
      <c r="A655" s="155"/>
      <c r="B655" s="27"/>
      <c r="C655" s="27"/>
      <c r="D655" s="27"/>
      <c r="E655" s="186"/>
      <c r="F655" s="182"/>
      <c r="G655" s="27"/>
      <c r="H655" s="158"/>
      <c r="I655" s="158"/>
    </row>
    <row r="656" spans="1:9">
      <c r="A656" s="155"/>
      <c r="B656" s="27"/>
      <c r="C656" s="27"/>
      <c r="D656" s="27"/>
      <c r="E656" s="186"/>
      <c r="F656" s="182"/>
      <c r="G656" s="27"/>
      <c r="H656" s="158"/>
      <c r="I656" s="158"/>
    </row>
    <row r="657" spans="1:9">
      <c r="A657" s="155"/>
      <c r="B657" s="27"/>
      <c r="C657" s="27"/>
      <c r="D657" s="27"/>
      <c r="E657" s="186"/>
      <c r="F657" s="182"/>
      <c r="G657" s="27"/>
      <c r="H657" s="158"/>
      <c r="I657" s="158"/>
    </row>
    <row r="658" spans="1:9">
      <c r="A658" s="155"/>
      <c r="B658" s="27"/>
      <c r="C658" s="27"/>
      <c r="D658" s="27"/>
      <c r="E658" s="186"/>
      <c r="F658" s="182"/>
      <c r="G658" s="27"/>
      <c r="H658" s="158"/>
      <c r="I658" s="158"/>
    </row>
    <row r="659" spans="1:9">
      <c r="A659" s="155"/>
      <c r="B659" s="27"/>
      <c r="C659" s="27"/>
      <c r="D659" s="27"/>
      <c r="E659" s="186"/>
      <c r="F659" s="182"/>
      <c r="G659" s="27"/>
      <c r="H659" s="158"/>
      <c r="I659" s="158"/>
    </row>
    <row r="660" spans="1:9">
      <c r="A660" s="155"/>
      <c r="B660" s="27"/>
      <c r="C660" s="27"/>
      <c r="D660" s="27"/>
      <c r="E660" s="186"/>
      <c r="F660" s="182"/>
      <c r="G660" s="27"/>
      <c r="H660" s="158"/>
      <c r="I660" s="158"/>
    </row>
    <row r="661" spans="1:9">
      <c r="A661" s="155"/>
      <c r="B661" s="27"/>
      <c r="C661" s="27"/>
      <c r="D661" s="27"/>
      <c r="E661" s="186"/>
      <c r="F661" s="182"/>
      <c r="G661" s="27"/>
      <c r="H661" s="158"/>
      <c r="I661" s="158"/>
    </row>
    <row r="662" spans="1:9">
      <c r="A662" s="155"/>
      <c r="B662" s="27"/>
      <c r="C662" s="27"/>
      <c r="D662" s="27"/>
      <c r="E662" s="186"/>
      <c r="F662" s="182"/>
      <c r="G662" s="27"/>
      <c r="H662" s="158"/>
      <c r="I662" s="158"/>
    </row>
    <row r="663" spans="1:9">
      <c r="A663" s="155"/>
      <c r="B663" s="27"/>
      <c r="C663" s="27"/>
      <c r="D663" s="27"/>
      <c r="E663" s="186"/>
      <c r="F663" s="182"/>
      <c r="G663" s="27"/>
      <c r="H663" s="158"/>
      <c r="I663" s="158"/>
    </row>
    <row r="664" spans="1:9">
      <c r="A664" s="155"/>
      <c r="B664" s="27"/>
      <c r="C664" s="27"/>
      <c r="D664" s="27"/>
      <c r="E664" s="186"/>
      <c r="F664" s="182"/>
      <c r="G664" s="27"/>
      <c r="H664" s="158"/>
      <c r="I664" s="158"/>
    </row>
    <row r="665" spans="1:9">
      <c r="A665" s="155"/>
      <c r="B665" s="27"/>
      <c r="C665" s="27"/>
      <c r="D665" s="27"/>
      <c r="E665" s="186"/>
      <c r="F665" s="182"/>
      <c r="G665" s="27"/>
      <c r="H665" s="158"/>
      <c r="I665" s="158"/>
    </row>
    <row r="666" spans="1:9">
      <c r="A666" s="155"/>
      <c r="B666" s="27"/>
      <c r="C666" s="27"/>
      <c r="D666" s="27"/>
      <c r="E666" s="186"/>
      <c r="F666" s="182"/>
      <c r="G666" s="27"/>
      <c r="H666" s="158"/>
      <c r="I666" s="158"/>
    </row>
    <row r="667" spans="1:9">
      <c r="A667" s="155"/>
      <c r="B667" s="27"/>
      <c r="C667" s="27"/>
      <c r="D667" s="27"/>
      <c r="E667" s="186"/>
      <c r="F667" s="182"/>
      <c r="G667" s="27"/>
      <c r="H667" s="158"/>
      <c r="I667" s="158"/>
    </row>
    <row r="668" spans="1:9">
      <c r="A668" s="155"/>
      <c r="B668" s="27"/>
      <c r="C668" s="27"/>
      <c r="D668" s="27"/>
      <c r="E668" s="186"/>
      <c r="F668" s="182"/>
      <c r="G668" s="27"/>
      <c r="H668" s="158"/>
      <c r="I668" s="158"/>
    </row>
    <row r="669" spans="1:9">
      <c r="A669" s="155"/>
      <c r="B669" s="27"/>
      <c r="C669" s="27"/>
      <c r="D669" s="27"/>
      <c r="E669" s="186"/>
      <c r="F669" s="182"/>
      <c r="G669" s="27"/>
      <c r="H669" s="158"/>
      <c r="I669" s="158"/>
    </row>
    <row r="670" spans="1:9">
      <c r="A670" s="155"/>
      <c r="B670" s="27"/>
      <c r="C670" s="27"/>
      <c r="D670" s="27"/>
      <c r="E670" s="186"/>
      <c r="F670" s="182"/>
      <c r="G670" s="27"/>
      <c r="H670" s="158"/>
      <c r="I670" s="158"/>
    </row>
    <row r="671" spans="1:9">
      <c r="A671" s="155"/>
      <c r="B671" s="27"/>
      <c r="C671" s="27"/>
      <c r="D671" s="27"/>
      <c r="E671" s="186"/>
      <c r="F671" s="182"/>
      <c r="G671" s="27"/>
      <c r="H671" s="158"/>
      <c r="I671" s="158"/>
    </row>
    <row r="672" spans="1:9">
      <c r="A672" s="155"/>
      <c r="B672" s="27"/>
      <c r="C672" s="27"/>
      <c r="D672" s="27"/>
      <c r="E672" s="186"/>
      <c r="F672" s="156"/>
      <c r="G672" s="27"/>
      <c r="H672" s="158"/>
      <c r="I672" s="158"/>
    </row>
    <row r="673" spans="1:9">
      <c r="A673" s="155"/>
      <c r="B673" s="27"/>
      <c r="C673" s="27"/>
      <c r="D673" s="27"/>
      <c r="E673" s="186"/>
      <c r="F673" s="156"/>
      <c r="G673" s="27"/>
      <c r="H673" s="158"/>
      <c r="I673" s="158"/>
    </row>
    <row r="674" spans="1:9">
      <c r="A674" s="155"/>
      <c r="B674" s="27"/>
      <c r="C674" s="27"/>
      <c r="D674" s="27"/>
      <c r="E674" s="186"/>
      <c r="F674" s="156"/>
      <c r="G674" s="27"/>
      <c r="H674" s="158"/>
      <c r="I674" s="158"/>
    </row>
    <row r="675" spans="1:9">
      <c r="A675" s="155"/>
      <c r="B675" s="27"/>
      <c r="C675" s="27"/>
      <c r="D675" s="27"/>
      <c r="E675" s="186"/>
      <c r="F675" s="156"/>
      <c r="G675" s="27"/>
      <c r="H675" s="158"/>
      <c r="I675" s="158"/>
    </row>
    <row r="676" spans="1:9">
      <c r="A676" s="155"/>
      <c r="B676" s="27"/>
      <c r="C676" s="27"/>
      <c r="D676" s="27"/>
      <c r="E676" s="186"/>
      <c r="F676" s="156"/>
      <c r="G676" s="27"/>
      <c r="H676" s="158"/>
      <c r="I676" s="158"/>
    </row>
    <row r="677" spans="1:9">
      <c r="A677" s="155"/>
      <c r="B677" s="27"/>
      <c r="C677" s="27"/>
      <c r="D677" s="27"/>
      <c r="E677" s="186"/>
      <c r="F677" s="156"/>
      <c r="G677" s="27"/>
      <c r="H677" s="158"/>
      <c r="I677" s="158"/>
    </row>
    <row r="678" spans="1:9">
      <c r="A678" s="155"/>
      <c r="B678" s="27"/>
      <c r="C678" s="27"/>
      <c r="D678" s="27"/>
      <c r="E678" s="186"/>
      <c r="F678" s="156"/>
      <c r="G678" s="27"/>
      <c r="H678" s="158"/>
      <c r="I678" s="158"/>
    </row>
    <row r="679" spans="1:9">
      <c r="A679" s="155"/>
      <c r="B679" s="27"/>
      <c r="C679" s="27"/>
      <c r="D679" s="27"/>
      <c r="E679" s="186"/>
      <c r="F679" s="156"/>
      <c r="G679" s="27"/>
      <c r="H679" s="158"/>
      <c r="I679" s="158"/>
    </row>
    <row r="680" spans="1:9">
      <c r="A680" s="155"/>
      <c r="B680" s="27"/>
      <c r="C680" s="27"/>
      <c r="D680" s="27"/>
      <c r="E680" s="186"/>
      <c r="F680" s="156"/>
      <c r="G680" s="27"/>
      <c r="H680" s="158"/>
      <c r="I680" s="158"/>
    </row>
    <row r="681" spans="1:9">
      <c r="A681" s="155"/>
      <c r="B681" s="27"/>
      <c r="C681" s="27"/>
      <c r="D681" s="27"/>
      <c r="E681" s="186"/>
      <c r="F681" s="156"/>
      <c r="G681" s="27"/>
      <c r="H681" s="158"/>
      <c r="I681" s="158"/>
    </row>
    <row r="682" spans="1:9">
      <c r="A682" s="155"/>
      <c r="B682" s="27"/>
      <c r="C682" s="27"/>
      <c r="D682" s="27"/>
      <c r="E682" s="186"/>
      <c r="F682" s="156"/>
      <c r="G682" s="27"/>
      <c r="H682" s="158"/>
      <c r="I682" s="158"/>
    </row>
    <row r="683" spans="1:9">
      <c r="A683" s="155"/>
      <c r="B683" s="27"/>
      <c r="C683" s="27"/>
      <c r="D683" s="27"/>
      <c r="E683" s="186"/>
      <c r="F683" s="156"/>
      <c r="G683" s="27"/>
      <c r="H683" s="158"/>
      <c r="I683" s="158"/>
    </row>
    <row r="684" spans="1:9">
      <c r="A684" s="155"/>
      <c r="B684" s="27"/>
      <c r="C684" s="27"/>
      <c r="D684" s="27"/>
      <c r="E684" s="186"/>
      <c r="F684" s="156"/>
      <c r="G684" s="27"/>
      <c r="H684" s="158"/>
      <c r="I684" s="158"/>
    </row>
    <row r="685" spans="1:9">
      <c r="A685" s="155"/>
      <c r="B685" s="27"/>
      <c r="C685" s="27"/>
      <c r="D685" s="27"/>
      <c r="E685" s="186"/>
      <c r="F685" s="156"/>
      <c r="G685" s="27"/>
      <c r="H685" s="158"/>
      <c r="I685" s="158"/>
    </row>
    <row r="686" spans="1:9">
      <c r="A686" s="155"/>
      <c r="B686" s="27"/>
      <c r="C686" s="27"/>
      <c r="D686" s="27"/>
      <c r="E686" s="186"/>
      <c r="F686" s="156"/>
      <c r="G686" s="27"/>
      <c r="H686" s="158"/>
      <c r="I686" s="158"/>
    </row>
    <row r="687" spans="1:9">
      <c r="A687" s="155"/>
      <c r="B687" s="27"/>
      <c r="C687" s="27"/>
      <c r="D687" s="27"/>
      <c r="E687" s="186"/>
      <c r="F687" s="156"/>
      <c r="G687" s="27"/>
      <c r="H687" s="158"/>
      <c r="I687" s="158"/>
    </row>
    <row r="688" spans="1:9">
      <c r="A688" s="155"/>
      <c r="B688" s="27"/>
      <c r="C688" s="27"/>
      <c r="D688" s="27"/>
      <c r="E688" s="186"/>
      <c r="F688" s="156"/>
      <c r="G688" s="27"/>
      <c r="H688" s="158"/>
      <c r="I688" s="158"/>
    </row>
    <row r="689" spans="1:9">
      <c r="A689" s="155"/>
      <c r="B689" s="27"/>
      <c r="C689" s="27"/>
      <c r="D689" s="27"/>
      <c r="E689" s="186"/>
      <c r="F689" s="156"/>
      <c r="G689" s="27"/>
      <c r="H689" s="158"/>
      <c r="I689" s="158"/>
    </row>
    <row r="690" spans="1:9">
      <c r="A690" s="155"/>
      <c r="B690" s="27"/>
      <c r="C690" s="27"/>
      <c r="D690" s="27"/>
      <c r="E690" s="186"/>
      <c r="F690" s="156"/>
      <c r="G690" s="27"/>
      <c r="H690" s="158"/>
      <c r="I690" s="158"/>
    </row>
    <row r="691" spans="1:9">
      <c r="A691" s="155"/>
      <c r="B691" s="27"/>
      <c r="C691" s="27"/>
      <c r="D691" s="27"/>
      <c r="E691" s="186"/>
      <c r="F691" s="156"/>
      <c r="G691" s="27"/>
      <c r="H691" s="158"/>
      <c r="I691" s="158"/>
    </row>
    <row r="692" spans="1:9">
      <c r="A692" s="155"/>
      <c r="B692" s="27"/>
      <c r="C692" s="27"/>
      <c r="D692" s="27"/>
      <c r="E692" s="186"/>
      <c r="F692" s="156"/>
      <c r="G692" s="27"/>
      <c r="H692" s="158"/>
      <c r="I692" s="158"/>
    </row>
    <row r="693" spans="1:9">
      <c r="A693" s="155"/>
      <c r="B693" s="27"/>
      <c r="C693" s="27"/>
      <c r="D693" s="27"/>
      <c r="E693" s="186"/>
      <c r="F693" s="156"/>
      <c r="G693" s="27"/>
      <c r="H693" s="158"/>
      <c r="I693" s="158"/>
    </row>
    <row r="694" spans="1:9">
      <c r="A694" s="155"/>
      <c r="B694" s="27"/>
      <c r="C694" s="27"/>
      <c r="D694" s="27"/>
      <c r="E694" s="186"/>
      <c r="F694" s="156"/>
      <c r="G694" s="27"/>
      <c r="H694" s="158"/>
      <c r="I694" s="158"/>
    </row>
    <row r="695" spans="1:9">
      <c r="A695" s="155"/>
      <c r="B695" s="27"/>
      <c r="C695" s="27"/>
      <c r="D695" s="27"/>
      <c r="E695" s="186"/>
      <c r="F695" s="156"/>
      <c r="G695" s="27"/>
      <c r="H695" s="158"/>
      <c r="I695" s="158"/>
    </row>
  </sheetData>
  <autoFilter ref="A4:H4"/>
  <mergeCells count="1">
    <mergeCell ref="A1:G2"/>
  </mergeCells>
  <pageMargins left="0.31496062992125984" right="0.31496062992125984" top="0.35433070866141736" bottom="0.35433070866141736" header="0.31496062992125984" footer="0.31496062992125984"/>
  <pageSetup paperSize="9" scale="50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95"/>
  <sheetViews>
    <sheetView workbookViewId="0">
      <pane ySplit="4" topLeftCell="A5" activePane="bottomLeft" state="frozen"/>
      <selection pane="bottomLeft" activeCell="B5" sqref="B5"/>
    </sheetView>
  </sheetViews>
  <sheetFormatPr defaultRowHeight="15"/>
  <cols>
    <col min="1" max="1" width="5" customWidth="1"/>
    <col min="2" max="2" width="10.5703125" customWidth="1"/>
    <col min="3" max="3" width="12.140625" customWidth="1"/>
    <col min="4" max="4" width="18.85546875" customWidth="1"/>
    <col min="5" max="5" width="20.7109375" customWidth="1"/>
    <col min="6" max="6" width="15.85546875" customWidth="1"/>
    <col min="7" max="7" width="51.42578125" customWidth="1"/>
    <col min="8" max="8" width="14" style="251" customWidth="1"/>
    <col min="9" max="9" width="13.42578125" hidden="1" customWidth="1"/>
    <col min="10" max="10" width="12.28515625" hidden="1" customWidth="1"/>
    <col min="11" max="12" width="0" hidden="1" customWidth="1"/>
  </cols>
  <sheetData>
    <row r="1" spans="1:12" ht="19.5">
      <c r="A1" s="359" t="s">
        <v>705</v>
      </c>
      <c r="B1" s="359"/>
      <c r="C1" s="359"/>
      <c r="D1" s="359"/>
      <c r="E1" s="359"/>
      <c r="F1" s="359"/>
      <c r="G1" s="359"/>
      <c r="H1" s="196"/>
    </row>
    <row r="2" spans="1:12" ht="19.5">
      <c r="A2" s="359"/>
      <c r="B2" s="359"/>
      <c r="C2" s="359"/>
      <c r="D2" s="359"/>
      <c r="E2" s="359"/>
      <c r="F2" s="359"/>
      <c r="G2" s="359"/>
      <c r="H2" s="196"/>
    </row>
    <row r="3" spans="1:12" ht="19.5" thickBot="1">
      <c r="A3" s="195" t="s">
        <v>1618</v>
      </c>
      <c r="B3" s="40"/>
      <c r="C3" s="40"/>
      <c r="D3" s="40"/>
      <c r="E3" s="40"/>
      <c r="F3" s="40"/>
      <c r="G3" s="40"/>
      <c r="H3" s="197"/>
      <c r="I3" s="360" t="s">
        <v>706</v>
      </c>
      <c r="J3" s="360"/>
      <c r="K3" s="360"/>
      <c r="L3" s="360"/>
    </row>
    <row r="4" spans="1:12" ht="38.25" customHeight="1" thickBot="1">
      <c r="A4" s="44" t="s">
        <v>1</v>
      </c>
      <c r="B4" s="45" t="s">
        <v>2</v>
      </c>
      <c r="C4" s="45" t="s">
        <v>3</v>
      </c>
      <c r="D4" s="45" t="s">
        <v>4</v>
      </c>
      <c r="E4" s="46" t="s">
        <v>5</v>
      </c>
      <c r="F4" s="46" t="s">
        <v>6</v>
      </c>
      <c r="G4" s="46" t="s">
        <v>7</v>
      </c>
      <c r="H4" s="134" t="s">
        <v>634</v>
      </c>
      <c r="I4" s="198" t="s">
        <v>707</v>
      </c>
      <c r="J4" s="199" t="s">
        <v>708</v>
      </c>
      <c r="K4" s="199" t="s">
        <v>709</v>
      </c>
      <c r="L4" s="199" t="s">
        <v>710</v>
      </c>
    </row>
    <row r="5" spans="1:12">
      <c r="A5" s="135">
        <v>1</v>
      </c>
      <c r="B5" s="38" t="s">
        <v>711</v>
      </c>
      <c r="C5" s="38" t="s">
        <v>712</v>
      </c>
      <c r="D5" s="38" t="s">
        <v>10</v>
      </c>
      <c r="E5" s="136">
        <v>1220004</v>
      </c>
      <c r="F5" s="77" t="s">
        <v>11</v>
      </c>
      <c r="G5" s="137" t="s">
        <v>713</v>
      </c>
      <c r="H5" s="41">
        <v>81090</v>
      </c>
      <c r="I5" s="200" t="e">
        <f>#REF!</f>
        <v>#REF!</v>
      </c>
      <c r="J5" s="201" t="e">
        <f>I5*(1-#REF!)</f>
        <v>#REF!</v>
      </c>
      <c r="K5" s="202" t="e">
        <f>(J5-#REF!)/J5</f>
        <v>#REF!</v>
      </c>
      <c r="L5" s="202" t="e">
        <f>I5/#REF!-1</f>
        <v>#REF!</v>
      </c>
    </row>
    <row r="6" spans="1:12">
      <c r="A6" s="138">
        <v>2</v>
      </c>
      <c r="B6" s="36" t="s">
        <v>711</v>
      </c>
      <c r="C6" s="36" t="s">
        <v>712</v>
      </c>
      <c r="D6" s="36" t="s">
        <v>10</v>
      </c>
      <c r="E6" s="139">
        <v>1220002</v>
      </c>
      <c r="F6" s="140" t="s">
        <v>11</v>
      </c>
      <c r="G6" s="39" t="s">
        <v>714</v>
      </c>
      <c r="H6" s="15">
        <v>89676</v>
      </c>
      <c r="I6" s="200" t="e">
        <f>#REF!</f>
        <v>#REF!</v>
      </c>
      <c r="J6" s="201" t="e">
        <f>I6*(1-#REF!)</f>
        <v>#REF!</v>
      </c>
      <c r="K6" s="202" t="e">
        <f>(J6-#REF!)/J6</f>
        <v>#REF!</v>
      </c>
      <c r="L6" s="202" t="e">
        <f>I6/#REF!-1</f>
        <v>#REF!</v>
      </c>
    </row>
    <row r="7" spans="1:12">
      <c r="A7" s="138">
        <v>3</v>
      </c>
      <c r="B7" s="36" t="s">
        <v>711</v>
      </c>
      <c r="C7" s="36" t="s">
        <v>712</v>
      </c>
      <c r="D7" s="36" t="s">
        <v>10</v>
      </c>
      <c r="E7" s="141">
        <v>1220005</v>
      </c>
      <c r="F7" s="76" t="s">
        <v>11</v>
      </c>
      <c r="G7" s="39" t="s">
        <v>715</v>
      </c>
      <c r="H7" s="15">
        <v>104346</v>
      </c>
      <c r="I7" s="200" t="e">
        <f>#REF!</f>
        <v>#REF!</v>
      </c>
      <c r="J7" s="201" t="e">
        <f>I7*(1-#REF!)</f>
        <v>#REF!</v>
      </c>
      <c r="K7" s="202" t="e">
        <f>(J7-#REF!)/J7</f>
        <v>#REF!</v>
      </c>
      <c r="L7" s="202" t="e">
        <f>I7/#REF!-1</f>
        <v>#REF!</v>
      </c>
    </row>
    <row r="8" spans="1:12">
      <c r="A8" s="138">
        <v>4</v>
      </c>
      <c r="B8" s="36" t="s">
        <v>711</v>
      </c>
      <c r="C8" s="36" t="s">
        <v>712</v>
      </c>
      <c r="D8" s="36" t="s">
        <v>10</v>
      </c>
      <c r="E8" s="141">
        <v>1220003</v>
      </c>
      <c r="F8" s="76" t="s">
        <v>11</v>
      </c>
      <c r="G8" s="39" t="s">
        <v>716</v>
      </c>
      <c r="H8" s="15">
        <v>113931</v>
      </c>
      <c r="I8" s="200" t="e">
        <f>#REF!</f>
        <v>#REF!</v>
      </c>
      <c r="J8" s="201" t="e">
        <f>I8*(1-#REF!)</f>
        <v>#REF!</v>
      </c>
      <c r="K8" s="202" t="e">
        <f>(J8-#REF!)/J8</f>
        <v>#REF!</v>
      </c>
      <c r="L8" s="202" t="e">
        <f>I8/#REF!-1</f>
        <v>#REF!</v>
      </c>
    </row>
    <row r="9" spans="1:12">
      <c r="A9" s="138">
        <v>5</v>
      </c>
      <c r="B9" s="36" t="s">
        <v>711</v>
      </c>
      <c r="C9" s="36" t="s">
        <v>712</v>
      </c>
      <c r="D9" s="36" t="s">
        <v>10</v>
      </c>
      <c r="E9" s="141">
        <v>1220006</v>
      </c>
      <c r="F9" s="76" t="s">
        <v>11</v>
      </c>
      <c r="G9" s="39" t="s">
        <v>717</v>
      </c>
      <c r="H9" s="15">
        <v>137187</v>
      </c>
      <c r="I9" s="200" t="e">
        <f>#REF!</f>
        <v>#REF!</v>
      </c>
      <c r="J9" s="201" t="e">
        <f>I9*(1-#REF!)</f>
        <v>#REF!</v>
      </c>
      <c r="K9" s="202" t="e">
        <f>(J9-#REF!)/J9</f>
        <v>#REF!</v>
      </c>
      <c r="L9" s="202" t="e">
        <f>I9/#REF!-1</f>
        <v>#REF!</v>
      </c>
    </row>
    <row r="10" spans="1:12">
      <c r="A10" s="138">
        <v>6</v>
      </c>
      <c r="B10" s="36" t="s">
        <v>711</v>
      </c>
      <c r="C10" s="36" t="s">
        <v>712</v>
      </c>
      <c r="D10" s="36" t="s">
        <v>10</v>
      </c>
      <c r="E10" s="142">
        <v>1220062</v>
      </c>
      <c r="F10" s="143" t="s">
        <v>11</v>
      </c>
      <c r="G10" s="39" t="s">
        <v>718</v>
      </c>
      <c r="H10" s="15">
        <v>88380</v>
      </c>
      <c r="I10" s="200" t="e">
        <f>#REF!</f>
        <v>#REF!</v>
      </c>
      <c r="J10" s="201" t="e">
        <f>I10*(1-#REF!)</f>
        <v>#REF!</v>
      </c>
      <c r="K10" s="202" t="e">
        <f>(J10-#REF!)/J10</f>
        <v>#REF!</v>
      </c>
      <c r="L10" s="202" t="e">
        <f>I10/#REF!-1</f>
        <v>#REF!</v>
      </c>
    </row>
    <row r="11" spans="1:12">
      <c r="A11" s="138">
        <v>7</v>
      </c>
      <c r="B11" s="36" t="s">
        <v>711</v>
      </c>
      <c r="C11" s="36" t="s">
        <v>712</v>
      </c>
      <c r="D11" s="36" t="s">
        <v>10</v>
      </c>
      <c r="E11" s="142">
        <v>1220063</v>
      </c>
      <c r="F11" s="143" t="s">
        <v>11</v>
      </c>
      <c r="G11" s="36" t="s">
        <v>719</v>
      </c>
      <c r="H11" s="15">
        <v>100989</v>
      </c>
      <c r="I11" s="200" t="e">
        <f>#REF!</f>
        <v>#REF!</v>
      </c>
      <c r="J11" s="201" t="e">
        <f>I11*(1-#REF!)</f>
        <v>#REF!</v>
      </c>
      <c r="K11" s="202" t="e">
        <f>(J11-#REF!)/J11</f>
        <v>#REF!</v>
      </c>
      <c r="L11" s="202" t="e">
        <f>I11/#REF!-1</f>
        <v>#REF!</v>
      </c>
    </row>
    <row r="12" spans="1:12">
      <c r="A12" s="138">
        <v>8</v>
      </c>
      <c r="B12" s="36" t="s">
        <v>711</v>
      </c>
      <c r="C12" s="36" t="s">
        <v>712</v>
      </c>
      <c r="D12" s="36" t="s">
        <v>10</v>
      </c>
      <c r="E12" s="142">
        <v>1220064</v>
      </c>
      <c r="F12" s="143" t="s">
        <v>11</v>
      </c>
      <c r="G12" s="36" t="s">
        <v>720</v>
      </c>
      <c r="H12" s="15">
        <v>111780</v>
      </c>
      <c r="I12" s="200" t="e">
        <f>#REF!</f>
        <v>#REF!</v>
      </c>
      <c r="J12" s="201" t="e">
        <f>I12*(1-#REF!)</f>
        <v>#REF!</v>
      </c>
      <c r="K12" s="202" t="e">
        <f>(J12-#REF!)/J12</f>
        <v>#REF!</v>
      </c>
      <c r="L12" s="202" t="e">
        <f>I12/#REF!-1</f>
        <v>#REF!</v>
      </c>
    </row>
    <row r="13" spans="1:12">
      <c r="A13" s="138">
        <v>9</v>
      </c>
      <c r="B13" s="36" t="s">
        <v>711</v>
      </c>
      <c r="C13" s="36" t="s">
        <v>712</v>
      </c>
      <c r="D13" s="36" t="s">
        <v>10</v>
      </c>
      <c r="E13" s="142">
        <v>1220065</v>
      </c>
      <c r="F13" s="143" t="s">
        <v>11</v>
      </c>
      <c r="G13" s="36" t="s">
        <v>721</v>
      </c>
      <c r="H13" s="15">
        <v>122832</v>
      </c>
      <c r="I13" s="200" t="e">
        <f>#REF!</f>
        <v>#REF!</v>
      </c>
      <c r="J13" s="201" t="e">
        <f>I13*(1-#REF!)</f>
        <v>#REF!</v>
      </c>
      <c r="K13" s="202" t="e">
        <f>(J13-#REF!)/J13</f>
        <v>#REF!</v>
      </c>
      <c r="L13" s="202" t="e">
        <f>I13/#REF!-1</f>
        <v>#REF!</v>
      </c>
    </row>
    <row r="14" spans="1:12">
      <c r="A14" s="138">
        <v>10</v>
      </c>
      <c r="B14" s="36" t="s">
        <v>711</v>
      </c>
      <c r="C14" s="36" t="s">
        <v>712</v>
      </c>
      <c r="D14" s="36" t="s">
        <v>10</v>
      </c>
      <c r="E14" s="139">
        <v>1220066</v>
      </c>
      <c r="F14" s="140" t="s">
        <v>11</v>
      </c>
      <c r="G14" s="36" t="s">
        <v>722</v>
      </c>
      <c r="H14" s="15">
        <v>115380</v>
      </c>
      <c r="I14" s="200" t="e">
        <f>#REF!</f>
        <v>#REF!</v>
      </c>
      <c r="J14" s="201" t="e">
        <f>I14*(1-#REF!)</f>
        <v>#REF!</v>
      </c>
      <c r="K14" s="202" t="e">
        <f>(J14-#REF!)/J14</f>
        <v>#REF!</v>
      </c>
      <c r="L14" s="202" t="e">
        <f>I14/#REF!-1</f>
        <v>#REF!</v>
      </c>
    </row>
    <row r="15" spans="1:12">
      <c r="A15" s="138">
        <v>11</v>
      </c>
      <c r="B15" s="36" t="s">
        <v>711</v>
      </c>
      <c r="C15" s="36" t="s">
        <v>712</v>
      </c>
      <c r="D15" s="36" t="s">
        <v>10</v>
      </c>
      <c r="E15" s="146">
        <v>1220067</v>
      </c>
      <c r="F15" s="75" t="s">
        <v>11</v>
      </c>
      <c r="G15" s="36" t="s">
        <v>723</v>
      </c>
      <c r="H15" s="15">
        <v>122769</v>
      </c>
      <c r="I15" s="200" t="e">
        <f>#REF!</f>
        <v>#REF!</v>
      </c>
      <c r="J15" s="201" t="e">
        <f>I15*(1-#REF!)</f>
        <v>#REF!</v>
      </c>
      <c r="K15" s="202" t="e">
        <f>(J15-#REF!)/J15</f>
        <v>#REF!</v>
      </c>
      <c r="L15" s="202" t="e">
        <f>I15/#REF!-1</f>
        <v>#REF!</v>
      </c>
    </row>
    <row r="16" spans="1:12">
      <c r="A16" s="138">
        <v>12</v>
      </c>
      <c r="B16" s="36" t="s">
        <v>711</v>
      </c>
      <c r="C16" s="36" t="s">
        <v>712</v>
      </c>
      <c r="D16" s="36" t="s">
        <v>10</v>
      </c>
      <c r="E16" s="146">
        <v>1220068</v>
      </c>
      <c r="F16" s="75" t="s">
        <v>11</v>
      </c>
      <c r="G16" s="36" t="s">
        <v>724</v>
      </c>
      <c r="H16" s="15">
        <v>136413</v>
      </c>
      <c r="I16" s="200" t="e">
        <f>#REF!</f>
        <v>#REF!</v>
      </c>
      <c r="J16" s="201" t="e">
        <f>I16*(1-#REF!)</f>
        <v>#REF!</v>
      </c>
      <c r="K16" s="202" t="e">
        <f>(J16-#REF!)/J16</f>
        <v>#REF!</v>
      </c>
      <c r="L16" s="202" t="e">
        <f>I16/#REF!-1</f>
        <v>#REF!</v>
      </c>
    </row>
    <row r="17" spans="1:12">
      <c r="A17" s="138">
        <v>13</v>
      </c>
      <c r="B17" s="36" t="s">
        <v>711</v>
      </c>
      <c r="C17" s="36" t="s">
        <v>712</v>
      </c>
      <c r="D17" s="36" t="s">
        <v>10</v>
      </c>
      <c r="E17" s="39">
        <v>1220069</v>
      </c>
      <c r="F17" s="147" t="s">
        <v>11</v>
      </c>
      <c r="G17" s="36" t="s">
        <v>725</v>
      </c>
      <c r="H17" s="15">
        <v>144540</v>
      </c>
      <c r="I17" s="200" t="e">
        <f>#REF!</f>
        <v>#REF!</v>
      </c>
      <c r="J17" s="201" t="e">
        <f>I17*(1-#REF!)</f>
        <v>#REF!</v>
      </c>
      <c r="K17" s="202" t="e">
        <f>(J17-#REF!)/J17</f>
        <v>#REF!</v>
      </c>
      <c r="L17" s="202" t="e">
        <f>I17/#REF!-1</f>
        <v>#REF!</v>
      </c>
    </row>
    <row r="18" spans="1:12" ht="25.5">
      <c r="A18" s="138">
        <v>14</v>
      </c>
      <c r="B18" s="36" t="s">
        <v>711</v>
      </c>
      <c r="C18" s="36" t="s">
        <v>712</v>
      </c>
      <c r="D18" s="36" t="s">
        <v>10</v>
      </c>
      <c r="E18" s="39">
        <v>3220157</v>
      </c>
      <c r="F18" s="147" t="s">
        <v>122</v>
      </c>
      <c r="G18" s="145" t="s">
        <v>726</v>
      </c>
      <c r="H18" s="15"/>
      <c r="I18" s="200" t="e">
        <f>#REF!</f>
        <v>#REF!</v>
      </c>
      <c r="J18" s="201" t="e">
        <f>I18*(1-#REF!)</f>
        <v>#REF!</v>
      </c>
      <c r="K18" s="202" t="e">
        <f>(J18-#REF!)/J18</f>
        <v>#REF!</v>
      </c>
      <c r="L18" s="202" t="e">
        <f>I18/#REF!-1</f>
        <v>#REF!</v>
      </c>
    </row>
    <row r="19" spans="1:12" ht="25.5">
      <c r="A19" s="138">
        <v>15</v>
      </c>
      <c r="B19" s="36" t="s">
        <v>711</v>
      </c>
      <c r="C19" s="36" t="s">
        <v>712</v>
      </c>
      <c r="D19" s="36" t="s">
        <v>10</v>
      </c>
      <c r="E19" s="39">
        <v>3220158</v>
      </c>
      <c r="F19" s="147" t="s">
        <v>122</v>
      </c>
      <c r="G19" s="145" t="s">
        <v>727</v>
      </c>
      <c r="H19" s="15"/>
      <c r="I19" s="200" t="e">
        <f>#REF!</f>
        <v>#REF!</v>
      </c>
      <c r="J19" s="201" t="e">
        <f>I19*(1-#REF!)</f>
        <v>#REF!</v>
      </c>
      <c r="K19" s="202" t="e">
        <f>(J19-#REF!)/J19</f>
        <v>#REF!</v>
      </c>
      <c r="L19" s="202" t="e">
        <f>I19/#REF!-1</f>
        <v>#REF!</v>
      </c>
    </row>
    <row r="20" spans="1:12" ht="15.75" thickBot="1">
      <c r="A20" s="152">
        <v>16</v>
      </c>
      <c r="B20" s="37" t="s">
        <v>711</v>
      </c>
      <c r="C20" s="37" t="s">
        <v>712</v>
      </c>
      <c r="D20" s="37" t="s">
        <v>10</v>
      </c>
      <c r="E20" s="203">
        <v>1220425</v>
      </c>
      <c r="F20" s="153" t="s">
        <v>122</v>
      </c>
      <c r="G20" s="37" t="s">
        <v>728</v>
      </c>
      <c r="H20" s="19">
        <v>24290</v>
      </c>
      <c r="I20" s="200" t="e">
        <f>#REF!</f>
        <v>#REF!</v>
      </c>
      <c r="J20" s="201" t="e">
        <f>I20*(1-#REF!)</f>
        <v>#REF!</v>
      </c>
      <c r="K20" s="202" t="e">
        <f>(J20-#REF!)/J20</f>
        <v>#REF!</v>
      </c>
      <c r="L20" s="202" t="e">
        <f>I20/#REF!-1</f>
        <v>#REF!</v>
      </c>
    </row>
    <row r="21" spans="1:12">
      <c r="A21" s="135">
        <v>17</v>
      </c>
      <c r="B21" s="38" t="s">
        <v>711</v>
      </c>
      <c r="C21" s="38" t="s">
        <v>729</v>
      </c>
      <c r="D21" s="38" t="s">
        <v>10</v>
      </c>
      <c r="E21" s="188">
        <v>1220008</v>
      </c>
      <c r="F21" s="189" t="s">
        <v>11</v>
      </c>
      <c r="G21" s="38" t="s">
        <v>730</v>
      </c>
      <c r="H21" s="41">
        <v>91440</v>
      </c>
      <c r="I21" s="200" t="e">
        <f>#REF!*1.1</f>
        <v>#REF!</v>
      </c>
      <c r="J21" s="201" t="e">
        <f>I21*(1-#REF!)</f>
        <v>#REF!</v>
      </c>
      <c r="K21" s="202" t="e">
        <f>(J21-#REF!)/J21</f>
        <v>#REF!</v>
      </c>
      <c r="L21" s="202" t="e">
        <f>I21/#REF!-1</f>
        <v>#REF!</v>
      </c>
    </row>
    <row r="22" spans="1:12">
      <c r="A22" s="138">
        <v>18</v>
      </c>
      <c r="B22" s="36" t="s">
        <v>711</v>
      </c>
      <c r="C22" s="36" t="s">
        <v>729</v>
      </c>
      <c r="D22" s="36" t="s">
        <v>10</v>
      </c>
      <c r="E22" s="148">
        <v>1220009</v>
      </c>
      <c r="F22" s="82" t="s">
        <v>11</v>
      </c>
      <c r="G22" s="36" t="s">
        <v>731</v>
      </c>
      <c r="H22" s="15">
        <v>99577.8</v>
      </c>
      <c r="I22" s="200" t="e">
        <f>#REF!*1.1</f>
        <v>#REF!</v>
      </c>
      <c r="J22" s="201" t="e">
        <f>I22*(1-#REF!)</f>
        <v>#REF!</v>
      </c>
      <c r="K22" s="202" t="e">
        <f>(J22-#REF!)/J22</f>
        <v>#REF!</v>
      </c>
      <c r="L22" s="202" t="e">
        <f>I22/#REF!-1</f>
        <v>#REF!</v>
      </c>
    </row>
    <row r="23" spans="1:12">
      <c r="A23" s="138">
        <v>19</v>
      </c>
      <c r="B23" s="36" t="s">
        <v>711</v>
      </c>
      <c r="C23" s="36" t="s">
        <v>729</v>
      </c>
      <c r="D23" s="36" t="s">
        <v>10</v>
      </c>
      <c r="E23" s="148">
        <v>1220010</v>
      </c>
      <c r="F23" s="82" t="s">
        <v>11</v>
      </c>
      <c r="G23" s="36" t="s">
        <v>732</v>
      </c>
      <c r="H23" s="15">
        <v>111012.29999999999</v>
      </c>
      <c r="I23" s="200" t="e">
        <f>#REF!*1.1</f>
        <v>#REF!</v>
      </c>
      <c r="J23" s="201" t="e">
        <f>I23*(1-#REF!)</f>
        <v>#REF!</v>
      </c>
      <c r="K23" s="202" t="e">
        <f>(J23-#REF!)/J23</f>
        <v>#REF!</v>
      </c>
      <c r="L23" s="202" t="e">
        <f>I23/#REF!-1</f>
        <v>#REF!</v>
      </c>
    </row>
    <row r="24" spans="1:12">
      <c r="A24" s="138">
        <v>20</v>
      </c>
      <c r="B24" s="36" t="s">
        <v>711</v>
      </c>
      <c r="C24" s="36" t="s">
        <v>729</v>
      </c>
      <c r="D24" s="36" t="s">
        <v>10</v>
      </c>
      <c r="E24" s="148">
        <v>1220011</v>
      </c>
      <c r="F24" s="82" t="s">
        <v>11</v>
      </c>
      <c r="G24" s="36" t="s">
        <v>733</v>
      </c>
      <c r="H24" s="15">
        <v>119150.1</v>
      </c>
      <c r="I24" s="200" t="e">
        <f>#REF!*1.1</f>
        <v>#REF!</v>
      </c>
      <c r="J24" s="201" t="e">
        <f>I24*(1-#REF!)</f>
        <v>#REF!</v>
      </c>
      <c r="K24" s="202" t="e">
        <f>(J24-#REF!)/J24</f>
        <v>#REF!</v>
      </c>
      <c r="L24" s="202" t="e">
        <f>I24/#REF!-1</f>
        <v>#REF!</v>
      </c>
    </row>
    <row r="25" spans="1:12">
      <c r="A25" s="138">
        <v>21</v>
      </c>
      <c r="B25" s="36" t="s">
        <v>711</v>
      </c>
      <c r="C25" s="36" t="s">
        <v>729</v>
      </c>
      <c r="D25" s="36" t="s">
        <v>10</v>
      </c>
      <c r="E25" s="148">
        <v>1220012</v>
      </c>
      <c r="F25" s="82" t="s">
        <v>11</v>
      </c>
      <c r="G25" s="36" t="s">
        <v>734</v>
      </c>
      <c r="H25" s="15">
        <v>142949.70000000001</v>
      </c>
      <c r="I25" s="200" t="e">
        <f>#REF!*1.1</f>
        <v>#REF!</v>
      </c>
      <c r="J25" s="201" t="e">
        <f>I25*(1-#REF!)</f>
        <v>#REF!</v>
      </c>
      <c r="K25" s="202" t="e">
        <f>(J25-#REF!)/J25</f>
        <v>#REF!</v>
      </c>
      <c r="L25" s="202" t="e">
        <f>I25/#REF!-1</f>
        <v>#REF!</v>
      </c>
    </row>
    <row r="26" spans="1:12">
      <c r="A26" s="138">
        <v>22</v>
      </c>
      <c r="B26" s="36" t="s">
        <v>711</v>
      </c>
      <c r="C26" s="36" t="s">
        <v>729</v>
      </c>
      <c r="D26" s="36" t="s">
        <v>10</v>
      </c>
      <c r="E26" s="148">
        <v>1220013</v>
      </c>
      <c r="F26" s="82" t="s">
        <v>11</v>
      </c>
      <c r="G26" s="36" t="s">
        <v>735</v>
      </c>
      <c r="H26" s="15">
        <v>105840</v>
      </c>
      <c r="I26" s="200" t="e">
        <f>#REF!*1.1</f>
        <v>#REF!</v>
      </c>
      <c r="J26" s="201" t="e">
        <f>I26*(1-#REF!)</f>
        <v>#REF!</v>
      </c>
      <c r="K26" s="202" t="e">
        <f>(J26-#REF!)/J26</f>
        <v>#REF!</v>
      </c>
      <c r="L26" s="202" t="e">
        <f>I26/#REF!-1</f>
        <v>#REF!</v>
      </c>
    </row>
    <row r="27" spans="1:12">
      <c r="A27" s="138">
        <v>23</v>
      </c>
      <c r="B27" s="36" t="s">
        <v>711</v>
      </c>
      <c r="C27" s="36" t="s">
        <v>729</v>
      </c>
      <c r="D27" s="36" t="s">
        <v>10</v>
      </c>
      <c r="E27" s="148">
        <v>1220014</v>
      </c>
      <c r="F27" s="82" t="s">
        <v>11</v>
      </c>
      <c r="G27" s="36" t="s">
        <v>736</v>
      </c>
      <c r="H27" s="15">
        <v>118828.8</v>
      </c>
      <c r="I27" s="200" t="e">
        <f>#REF!*1.1</f>
        <v>#REF!</v>
      </c>
      <c r="J27" s="201" t="e">
        <f>I27*(1-#REF!)</f>
        <v>#REF!</v>
      </c>
      <c r="K27" s="202" t="e">
        <f>(J27-#REF!)/J27</f>
        <v>#REF!</v>
      </c>
      <c r="L27" s="202" t="e">
        <f>I27/#REF!-1</f>
        <v>#REF!</v>
      </c>
    </row>
    <row r="28" spans="1:12">
      <c r="A28" s="138">
        <v>24</v>
      </c>
      <c r="B28" s="36" t="s">
        <v>711</v>
      </c>
      <c r="C28" s="36" t="s">
        <v>729</v>
      </c>
      <c r="D28" s="36" t="s">
        <v>10</v>
      </c>
      <c r="E28" s="148">
        <v>1220015</v>
      </c>
      <c r="F28" s="82" t="s">
        <v>11</v>
      </c>
      <c r="G28" s="36" t="s">
        <v>737</v>
      </c>
      <c r="H28" s="15">
        <v>135995.4</v>
      </c>
      <c r="I28" s="200" t="e">
        <f>#REF!*1.1</f>
        <v>#REF!</v>
      </c>
      <c r="J28" s="201" t="e">
        <f>I28*(1-#REF!)</f>
        <v>#REF!</v>
      </c>
      <c r="K28" s="202" t="e">
        <f>(J28-#REF!)/J28</f>
        <v>#REF!</v>
      </c>
      <c r="L28" s="202" t="e">
        <f>I28/#REF!-1</f>
        <v>#REF!</v>
      </c>
    </row>
    <row r="29" spans="1:12">
      <c r="A29" s="138">
        <v>25</v>
      </c>
      <c r="B29" s="36" t="s">
        <v>711</v>
      </c>
      <c r="C29" s="36" t="s">
        <v>729</v>
      </c>
      <c r="D29" s="36" t="s">
        <v>10</v>
      </c>
      <c r="E29" s="148">
        <v>1220016</v>
      </c>
      <c r="F29" s="82" t="s">
        <v>11</v>
      </c>
      <c r="G29" s="36" t="s">
        <v>738</v>
      </c>
      <c r="H29" s="15">
        <v>148113.00000000003</v>
      </c>
      <c r="I29" s="200" t="e">
        <f>#REF!*1.1</f>
        <v>#REF!</v>
      </c>
      <c r="J29" s="201" t="e">
        <f>I29*(1-#REF!)</f>
        <v>#REF!</v>
      </c>
      <c r="K29" s="202" t="e">
        <f>(J29-#REF!)/J29</f>
        <v>#REF!</v>
      </c>
      <c r="L29" s="202" t="e">
        <f>I29/#REF!-1</f>
        <v>#REF!</v>
      </c>
    </row>
    <row r="30" spans="1:12">
      <c r="A30" s="138">
        <v>26</v>
      </c>
      <c r="B30" s="36" t="s">
        <v>711</v>
      </c>
      <c r="C30" s="36" t="s">
        <v>729</v>
      </c>
      <c r="D30" s="36" t="s">
        <v>10</v>
      </c>
      <c r="E30" s="148">
        <v>1220017</v>
      </c>
      <c r="F30" s="82" t="s">
        <v>11</v>
      </c>
      <c r="G30" s="36" t="s">
        <v>739</v>
      </c>
      <c r="H30" s="15">
        <v>175615.20000000004</v>
      </c>
      <c r="I30" s="200" t="e">
        <f>#REF!*1.1</f>
        <v>#REF!</v>
      </c>
      <c r="J30" s="201" t="e">
        <f>I30*(1-#REF!)</f>
        <v>#REF!</v>
      </c>
      <c r="K30" s="202" t="e">
        <f>(J30-#REF!)/J30</f>
        <v>#REF!</v>
      </c>
      <c r="L30" s="202" t="e">
        <f>I30/#REF!-1</f>
        <v>#REF!</v>
      </c>
    </row>
    <row r="31" spans="1:12">
      <c r="A31" s="138">
        <v>27</v>
      </c>
      <c r="B31" s="36" t="s">
        <v>711</v>
      </c>
      <c r="C31" s="36" t="s">
        <v>729</v>
      </c>
      <c r="D31" s="36" t="s">
        <v>10</v>
      </c>
      <c r="E31" s="148">
        <v>1220018</v>
      </c>
      <c r="F31" s="82" t="s">
        <v>11</v>
      </c>
      <c r="G31" s="36" t="s">
        <v>740</v>
      </c>
      <c r="H31" s="15">
        <v>131850</v>
      </c>
      <c r="I31" s="200" t="e">
        <f>#REF!*1.1</f>
        <v>#REF!</v>
      </c>
      <c r="J31" s="201" t="e">
        <f>I31*(1-#REF!)</f>
        <v>#REF!</v>
      </c>
      <c r="K31" s="202" t="e">
        <f>(J31-#REF!)/J31</f>
        <v>#REF!</v>
      </c>
      <c r="L31" s="202" t="e">
        <f>I31/#REF!-1</f>
        <v>#REF!</v>
      </c>
    </row>
    <row r="32" spans="1:12">
      <c r="A32" s="138">
        <v>28</v>
      </c>
      <c r="B32" s="36" t="s">
        <v>711</v>
      </c>
      <c r="C32" s="36" t="s">
        <v>729</v>
      </c>
      <c r="D32" s="36" t="s">
        <v>10</v>
      </c>
      <c r="E32" s="148">
        <v>1220024</v>
      </c>
      <c r="F32" s="82" t="s">
        <v>11</v>
      </c>
      <c r="G32" s="36" t="s">
        <v>741</v>
      </c>
      <c r="H32" s="15">
        <v>140205.60000000003</v>
      </c>
      <c r="I32" s="200" t="e">
        <f>#REF!*1.1</f>
        <v>#REF!</v>
      </c>
      <c r="J32" s="201" t="e">
        <f>I32*(1-#REF!)</f>
        <v>#REF!</v>
      </c>
      <c r="K32" s="202" t="e">
        <f>(J32-#REF!)/J32</f>
        <v>#REF!</v>
      </c>
      <c r="L32" s="202" t="e">
        <f>I32/#REF!-1</f>
        <v>#REF!</v>
      </c>
    </row>
    <row r="33" spans="1:12">
      <c r="A33" s="138">
        <v>29</v>
      </c>
      <c r="B33" s="36" t="s">
        <v>711</v>
      </c>
      <c r="C33" s="36" t="s">
        <v>729</v>
      </c>
      <c r="D33" s="36" t="s">
        <v>10</v>
      </c>
      <c r="E33" s="148">
        <v>1220019</v>
      </c>
      <c r="F33" s="82" t="s">
        <v>11</v>
      </c>
      <c r="G33" s="36" t="s">
        <v>742</v>
      </c>
      <c r="H33" s="15">
        <v>151877.70000000004</v>
      </c>
      <c r="I33" s="200" t="e">
        <f>#REF!*1.1</f>
        <v>#REF!</v>
      </c>
      <c r="J33" s="201" t="e">
        <f>I33*(1-#REF!)</f>
        <v>#REF!</v>
      </c>
      <c r="K33" s="202" t="e">
        <f>(J33-#REF!)/J33</f>
        <v>#REF!</v>
      </c>
      <c r="L33" s="202" t="e">
        <f>I33/#REF!-1</f>
        <v>#REF!</v>
      </c>
    </row>
    <row r="34" spans="1:12">
      <c r="A34" s="138">
        <v>30</v>
      </c>
      <c r="B34" s="36" t="s">
        <v>711</v>
      </c>
      <c r="C34" s="36" t="s">
        <v>729</v>
      </c>
      <c r="D34" s="36" t="s">
        <v>10</v>
      </c>
      <c r="E34" s="148">
        <v>1220020</v>
      </c>
      <c r="F34" s="82" t="s">
        <v>11</v>
      </c>
      <c r="G34" s="36" t="s">
        <v>743</v>
      </c>
      <c r="H34" s="15">
        <v>159589.80000000002</v>
      </c>
      <c r="I34" s="200" t="e">
        <f>#REF!*1.1</f>
        <v>#REF!</v>
      </c>
      <c r="J34" s="201" t="e">
        <f>I34*(1-#REF!)</f>
        <v>#REF!</v>
      </c>
      <c r="K34" s="202" t="e">
        <f>(J34-#REF!)/J34</f>
        <v>#REF!</v>
      </c>
      <c r="L34" s="202" t="e">
        <f>I34/#REF!-1</f>
        <v>#REF!</v>
      </c>
    </row>
    <row r="35" spans="1:12">
      <c r="A35" s="138">
        <v>31</v>
      </c>
      <c r="B35" s="36" t="s">
        <v>711</v>
      </c>
      <c r="C35" s="36" t="s">
        <v>729</v>
      </c>
      <c r="D35" s="36" t="s">
        <v>10</v>
      </c>
      <c r="E35" s="148">
        <v>1220110</v>
      </c>
      <c r="F35" s="82" t="s">
        <v>11</v>
      </c>
      <c r="G35" s="36" t="s">
        <v>744</v>
      </c>
      <c r="H35" s="15">
        <v>181557.90000000002</v>
      </c>
      <c r="I35" s="200" t="e">
        <f>#REF!*1.1</f>
        <v>#REF!</v>
      </c>
      <c r="J35" s="201" t="e">
        <f>I35*(1-#REF!)</f>
        <v>#REF!</v>
      </c>
      <c r="K35" s="202"/>
      <c r="L35" s="202" t="e">
        <f>I35/#REF!-1</f>
        <v>#REF!</v>
      </c>
    </row>
    <row r="36" spans="1:12">
      <c r="A36" s="138">
        <v>32</v>
      </c>
      <c r="B36" s="36" t="s">
        <v>711</v>
      </c>
      <c r="C36" s="36" t="s">
        <v>729</v>
      </c>
      <c r="D36" s="36" t="s">
        <v>10</v>
      </c>
      <c r="E36" s="148">
        <v>1280062</v>
      </c>
      <c r="F36" s="82" t="s">
        <v>11</v>
      </c>
      <c r="G36" s="36" t="s">
        <v>745</v>
      </c>
      <c r="H36" s="15">
        <v>133650</v>
      </c>
      <c r="I36" s="200" t="e">
        <f>#REF!*1.1</f>
        <v>#REF!</v>
      </c>
      <c r="J36" s="201" t="e">
        <f>I36*(1-#REF!)</f>
        <v>#REF!</v>
      </c>
      <c r="K36" s="202" t="e">
        <f>(J36-#REF!)/J36</f>
        <v>#REF!</v>
      </c>
      <c r="L36" s="202" t="e">
        <f>I36/#REF!-1</f>
        <v>#REF!</v>
      </c>
    </row>
    <row r="37" spans="1:12">
      <c r="A37" s="138">
        <v>33</v>
      </c>
      <c r="B37" s="36" t="s">
        <v>711</v>
      </c>
      <c r="C37" s="36" t="s">
        <v>729</v>
      </c>
      <c r="D37" s="36" t="s">
        <v>10</v>
      </c>
      <c r="E37" s="148">
        <v>1280066</v>
      </c>
      <c r="F37" s="13" t="s">
        <v>11</v>
      </c>
      <c r="G37" s="36" t="s">
        <v>746</v>
      </c>
      <c r="H37" s="15">
        <v>152386.96000000002</v>
      </c>
      <c r="I37" s="200" t="e">
        <f>#REF!*1.1</f>
        <v>#REF!</v>
      </c>
      <c r="J37" s="201" t="e">
        <f>I37*(1-#REF!)</f>
        <v>#REF!</v>
      </c>
      <c r="K37" s="202" t="e">
        <f>(J37-#REF!)/J37</f>
        <v>#REF!</v>
      </c>
      <c r="L37" s="202" t="e">
        <f>I37/#REF!-1</f>
        <v>#REF!</v>
      </c>
    </row>
    <row r="38" spans="1:12">
      <c r="A38" s="138">
        <v>34</v>
      </c>
      <c r="B38" s="36" t="s">
        <v>711</v>
      </c>
      <c r="C38" s="36" t="s">
        <v>729</v>
      </c>
      <c r="D38" s="36" t="s">
        <v>10</v>
      </c>
      <c r="E38" s="149">
        <v>2230518</v>
      </c>
      <c r="F38" s="147" t="s">
        <v>6</v>
      </c>
      <c r="G38" s="36" t="s">
        <v>747</v>
      </c>
      <c r="H38" s="15"/>
      <c r="I38" s="200" t="e">
        <f>#REF!</f>
        <v>#REF!</v>
      </c>
      <c r="J38" s="201" t="e">
        <f>I38*(1-#REF!)</f>
        <v>#REF!</v>
      </c>
      <c r="K38" s="202" t="e">
        <f>(J38-#REF!)/J38</f>
        <v>#REF!</v>
      </c>
      <c r="L38" s="202" t="e">
        <f>I38/#REF!-1</f>
        <v>#REF!</v>
      </c>
    </row>
    <row r="39" spans="1:12">
      <c r="A39" s="138">
        <v>35</v>
      </c>
      <c r="B39" s="36" t="s">
        <v>711</v>
      </c>
      <c r="C39" s="36" t="s">
        <v>729</v>
      </c>
      <c r="D39" s="36" t="s">
        <v>10</v>
      </c>
      <c r="E39" s="149">
        <v>3220160</v>
      </c>
      <c r="F39" s="147" t="s">
        <v>122</v>
      </c>
      <c r="G39" s="36" t="s">
        <v>748</v>
      </c>
      <c r="H39" s="15"/>
      <c r="I39" s="200" t="e">
        <f>#REF!</f>
        <v>#REF!</v>
      </c>
      <c r="J39" s="201" t="e">
        <f>I39*(1-#REF!)</f>
        <v>#REF!</v>
      </c>
      <c r="K39" s="202" t="e">
        <f>(J39-#REF!)/J39</f>
        <v>#REF!</v>
      </c>
      <c r="L39" s="202" t="e">
        <f>I39/#REF!-1</f>
        <v>#REF!</v>
      </c>
    </row>
    <row r="40" spans="1:12">
      <c r="A40" s="138">
        <v>36</v>
      </c>
      <c r="B40" s="36" t="s">
        <v>711</v>
      </c>
      <c r="C40" s="36" t="s">
        <v>729</v>
      </c>
      <c r="D40" s="36" t="s">
        <v>10</v>
      </c>
      <c r="E40" s="149">
        <v>3280161</v>
      </c>
      <c r="F40" s="147" t="s">
        <v>122</v>
      </c>
      <c r="G40" s="36" t="s">
        <v>749</v>
      </c>
      <c r="H40" s="15"/>
      <c r="I40" s="200" t="e">
        <f>#REF!</f>
        <v>#REF!</v>
      </c>
      <c r="J40" s="201" t="e">
        <f>I40*(1-#REF!)</f>
        <v>#REF!</v>
      </c>
      <c r="K40" s="202" t="e">
        <f>(J40-#REF!)/J40</f>
        <v>#REF!</v>
      </c>
      <c r="L40" s="202" t="e">
        <f>I40/#REF!-1</f>
        <v>#REF!</v>
      </c>
    </row>
    <row r="41" spans="1:12">
      <c r="A41" s="138">
        <v>37</v>
      </c>
      <c r="B41" s="36" t="s">
        <v>711</v>
      </c>
      <c r="C41" s="36" t="s">
        <v>729</v>
      </c>
      <c r="D41" s="36" t="s">
        <v>10</v>
      </c>
      <c r="E41" s="149">
        <v>1220428</v>
      </c>
      <c r="F41" s="147" t="s">
        <v>122</v>
      </c>
      <c r="G41" s="36" t="s">
        <v>728</v>
      </c>
      <c r="H41" s="15">
        <v>24010</v>
      </c>
      <c r="I41" s="200" t="e">
        <f>#REF!</f>
        <v>#REF!</v>
      </c>
      <c r="J41" s="201" t="e">
        <f>I41*(1-#REF!)</f>
        <v>#REF!</v>
      </c>
      <c r="K41" s="202" t="e">
        <f>(J41-#REF!)/J41</f>
        <v>#REF!</v>
      </c>
      <c r="L41" s="202" t="e">
        <f>I41/#REF!-1</f>
        <v>#REF!</v>
      </c>
    </row>
    <row r="42" spans="1:12">
      <c r="A42" s="138">
        <v>38</v>
      </c>
      <c r="B42" s="36" t="s">
        <v>711</v>
      </c>
      <c r="C42" s="36" t="s">
        <v>729</v>
      </c>
      <c r="D42" s="36" t="s">
        <v>10</v>
      </c>
      <c r="E42" s="149">
        <v>1220422</v>
      </c>
      <c r="F42" s="147" t="s">
        <v>122</v>
      </c>
      <c r="G42" s="36" t="s">
        <v>750</v>
      </c>
      <c r="H42" s="15">
        <v>26170</v>
      </c>
      <c r="I42" s="200" t="e">
        <f>#REF!</f>
        <v>#REF!</v>
      </c>
      <c r="J42" s="201" t="e">
        <f>I42*(1-#REF!)</f>
        <v>#REF!</v>
      </c>
      <c r="K42" s="202" t="e">
        <f>(J42-#REF!)/J42</f>
        <v>#REF!</v>
      </c>
      <c r="L42" s="202" t="e">
        <f>I42/#REF!-1</f>
        <v>#REF!</v>
      </c>
    </row>
    <row r="43" spans="1:12">
      <c r="A43" s="138">
        <v>39</v>
      </c>
      <c r="B43" s="36" t="s">
        <v>711</v>
      </c>
      <c r="C43" s="36" t="s">
        <v>729</v>
      </c>
      <c r="D43" s="36" t="s">
        <v>10</v>
      </c>
      <c r="E43" s="149">
        <v>1220430</v>
      </c>
      <c r="F43" s="147" t="s">
        <v>122</v>
      </c>
      <c r="G43" s="36" t="s">
        <v>751</v>
      </c>
      <c r="H43" s="15">
        <v>38180</v>
      </c>
      <c r="I43" s="200" t="e">
        <f>#REF!</f>
        <v>#REF!</v>
      </c>
      <c r="J43" s="201" t="e">
        <f>I43*(1-#REF!)</f>
        <v>#REF!</v>
      </c>
      <c r="K43" s="202" t="e">
        <f>(J43-#REF!)/J43</f>
        <v>#REF!</v>
      </c>
      <c r="L43" s="202" t="e">
        <f>I43/#REF!-1</f>
        <v>#REF!</v>
      </c>
    </row>
    <row r="44" spans="1:12">
      <c r="A44" s="138">
        <v>40</v>
      </c>
      <c r="B44" s="36" t="s">
        <v>711</v>
      </c>
      <c r="C44" s="36" t="s">
        <v>729</v>
      </c>
      <c r="D44" s="36" t="s">
        <v>10</v>
      </c>
      <c r="E44" s="149" t="s">
        <v>752</v>
      </c>
      <c r="F44" s="147" t="s">
        <v>122</v>
      </c>
      <c r="G44" s="36" t="s">
        <v>753</v>
      </c>
      <c r="H44" s="15">
        <v>36410</v>
      </c>
      <c r="I44" s="200" t="e">
        <f>#REF!</f>
        <v>#REF!</v>
      </c>
      <c r="J44" s="201" t="e">
        <f>I44*(1-#REF!)</f>
        <v>#REF!</v>
      </c>
      <c r="K44" s="202" t="e">
        <f>(J44-#REF!)/J44</f>
        <v>#REF!</v>
      </c>
      <c r="L44" s="202" t="e">
        <f>I44/#REF!-1</f>
        <v>#REF!</v>
      </c>
    </row>
    <row r="45" spans="1:12">
      <c r="A45" s="138">
        <v>41</v>
      </c>
      <c r="B45" s="36" t="s">
        <v>711</v>
      </c>
      <c r="C45" s="36" t="s">
        <v>729</v>
      </c>
      <c r="D45" s="36" t="s">
        <v>10</v>
      </c>
      <c r="E45" s="150">
        <v>1221001</v>
      </c>
      <c r="F45" s="147" t="s">
        <v>122</v>
      </c>
      <c r="G45" s="36" t="s">
        <v>754</v>
      </c>
      <c r="H45" s="15"/>
      <c r="I45" s="200" t="e">
        <f>#REF!</f>
        <v>#REF!</v>
      </c>
      <c r="J45" s="201" t="e">
        <f>I45*(1-#REF!)</f>
        <v>#REF!</v>
      </c>
      <c r="K45" s="202" t="e">
        <f>(J45-#REF!)/J45</f>
        <v>#REF!</v>
      </c>
      <c r="L45" s="202" t="e">
        <f>I45/#REF!-1</f>
        <v>#REF!</v>
      </c>
    </row>
    <row r="46" spans="1:12">
      <c r="A46" s="138">
        <v>42</v>
      </c>
      <c r="B46" s="36" t="s">
        <v>711</v>
      </c>
      <c r="C46" s="36" t="s">
        <v>729</v>
      </c>
      <c r="D46" s="36" t="s">
        <v>10</v>
      </c>
      <c r="E46" s="150">
        <v>1221002</v>
      </c>
      <c r="F46" s="147" t="s">
        <v>122</v>
      </c>
      <c r="G46" s="36" t="s">
        <v>755</v>
      </c>
      <c r="H46" s="15"/>
      <c r="I46" s="200" t="e">
        <f>#REF!</f>
        <v>#REF!</v>
      </c>
      <c r="J46" s="201" t="e">
        <f>I46*(1-#REF!)</f>
        <v>#REF!</v>
      </c>
      <c r="K46" s="202" t="e">
        <f>(J46-#REF!)/J46</f>
        <v>#REF!</v>
      </c>
      <c r="L46" s="202" t="e">
        <f>I46/#REF!-1</f>
        <v>#REF!</v>
      </c>
    </row>
    <row r="47" spans="1:12">
      <c r="A47" s="138">
        <v>43</v>
      </c>
      <c r="B47" s="36" t="s">
        <v>711</v>
      </c>
      <c r="C47" s="36" t="s">
        <v>729</v>
      </c>
      <c r="D47" s="36" t="s">
        <v>10</v>
      </c>
      <c r="E47" s="149" t="s">
        <v>756</v>
      </c>
      <c r="F47" s="147" t="s">
        <v>122</v>
      </c>
      <c r="G47" s="36" t="s">
        <v>757</v>
      </c>
      <c r="H47" s="15"/>
      <c r="I47" s="200" t="e">
        <f>#REF!</f>
        <v>#REF!</v>
      </c>
      <c r="J47" s="201" t="e">
        <f>I47*(1-#REF!)</f>
        <v>#REF!</v>
      </c>
      <c r="K47" s="202"/>
      <c r="L47" s="202" t="e">
        <f>I47/#REF!-1</f>
        <v>#REF!</v>
      </c>
    </row>
    <row r="48" spans="1:12" ht="15.75" thickBot="1">
      <c r="A48" s="190">
        <v>44</v>
      </c>
      <c r="B48" s="191" t="s">
        <v>711</v>
      </c>
      <c r="C48" s="191" t="s">
        <v>729</v>
      </c>
      <c r="D48" s="191" t="s">
        <v>10</v>
      </c>
      <c r="E48" s="191">
        <v>3280058</v>
      </c>
      <c r="F48" s="193" t="s">
        <v>122</v>
      </c>
      <c r="G48" s="191" t="s">
        <v>758</v>
      </c>
      <c r="H48" s="194"/>
      <c r="I48" s="200" t="e">
        <f>#REF!</f>
        <v>#REF!</v>
      </c>
      <c r="J48" s="201" t="e">
        <f>I48*(1-#REF!)</f>
        <v>#REF!</v>
      </c>
      <c r="K48" s="202" t="e">
        <f>(J48-#REF!)/J48</f>
        <v>#REF!</v>
      </c>
      <c r="L48" s="202" t="e">
        <f>I48/#REF!-1</f>
        <v>#REF!</v>
      </c>
    </row>
    <row r="49" spans="1:12" ht="15.75" thickTop="1">
      <c r="A49" s="135">
        <v>45</v>
      </c>
      <c r="B49" s="204" t="s">
        <v>711</v>
      </c>
      <c r="C49" s="204" t="s">
        <v>729</v>
      </c>
      <c r="D49" s="204" t="s">
        <v>101</v>
      </c>
      <c r="E49" s="61">
        <v>1220501</v>
      </c>
      <c r="F49" s="205" t="s">
        <v>11</v>
      </c>
      <c r="G49" s="204" t="s">
        <v>759</v>
      </c>
      <c r="H49" s="206">
        <v>90820</v>
      </c>
      <c r="I49" s="200" t="e">
        <f>#REF!*1.1</f>
        <v>#REF!</v>
      </c>
      <c r="J49" s="201" t="e">
        <f>I49*(1-#REF!)</f>
        <v>#REF!</v>
      </c>
      <c r="K49" s="202" t="e">
        <f>(J49-#REF!)/J49</f>
        <v>#REF!</v>
      </c>
      <c r="L49" s="207" t="e">
        <f>I49/#REF!-1</f>
        <v>#REF!</v>
      </c>
    </row>
    <row r="50" spans="1:12">
      <c r="A50" s="138">
        <v>46</v>
      </c>
      <c r="B50" s="36" t="s">
        <v>711</v>
      </c>
      <c r="C50" s="36" t="s">
        <v>729</v>
      </c>
      <c r="D50" s="36" t="s">
        <v>101</v>
      </c>
      <c r="E50" s="62">
        <v>1220502</v>
      </c>
      <c r="F50" s="147" t="s">
        <v>11</v>
      </c>
      <c r="G50" s="36" t="s">
        <v>760</v>
      </c>
      <c r="H50" s="15">
        <v>98385.799999999988</v>
      </c>
      <c r="I50" s="200" t="e">
        <f>#REF!*1.1</f>
        <v>#REF!</v>
      </c>
      <c r="J50" s="201" t="e">
        <f>I50*(1-#REF!)</f>
        <v>#REF!</v>
      </c>
      <c r="K50" s="202" t="e">
        <f>(J50-#REF!)/J50</f>
        <v>#REF!</v>
      </c>
      <c r="L50" s="207" t="e">
        <f>I50/#REF!-1</f>
        <v>#REF!</v>
      </c>
    </row>
    <row r="51" spans="1:12">
      <c r="A51" s="138">
        <v>47</v>
      </c>
      <c r="B51" s="36" t="s">
        <v>711</v>
      </c>
      <c r="C51" s="36" t="s">
        <v>729</v>
      </c>
      <c r="D51" s="36" t="s">
        <v>101</v>
      </c>
      <c r="E51" s="62">
        <v>1220503</v>
      </c>
      <c r="F51" s="147" t="s">
        <v>11</v>
      </c>
      <c r="G51" s="36" t="s">
        <v>761</v>
      </c>
      <c r="H51" s="15">
        <v>108846.25</v>
      </c>
      <c r="I51" s="200" t="e">
        <f>#REF!*1.1</f>
        <v>#REF!</v>
      </c>
      <c r="J51" s="201" t="e">
        <f>I51*(1-#REF!)</f>
        <v>#REF!</v>
      </c>
      <c r="K51" s="202" t="e">
        <f>(J51-#REF!)/J51</f>
        <v>#REF!</v>
      </c>
      <c r="L51" s="207" t="e">
        <f>I51/#REF!-1</f>
        <v>#REF!</v>
      </c>
    </row>
    <row r="52" spans="1:12">
      <c r="A52" s="138">
        <v>48</v>
      </c>
      <c r="B52" s="36" t="s">
        <v>711</v>
      </c>
      <c r="C52" s="36" t="s">
        <v>729</v>
      </c>
      <c r="D52" s="36" t="s">
        <v>101</v>
      </c>
      <c r="E52" s="62">
        <v>1220504</v>
      </c>
      <c r="F52" s="147" t="s">
        <v>11</v>
      </c>
      <c r="G52" s="36" t="s">
        <v>762</v>
      </c>
      <c r="H52" s="15">
        <v>116140.34999999999</v>
      </c>
      <c r="I52" s="200" t="e">
        <f>#REF!*1.1</f>
        <v>#REF!</v>
      </c>
      <c r="J52" s="201" t="e">
        <f>I52*(1-#REF!)</f>
        <v>#REF!</v>
      </c>
      <c r="K52" s="202" t="e">
        <f>(J52-#REF!)/J52</f>
        <v>#REF!</v>
      </c>
      <c r="L52" s="207" t="e">
        <f>I52/#REF!-1</f>
        <v>#REF!</v>
      </c>
    </row>
    <row r="53" spans="1:12">
      <c r="A53" s="138">
        <v>49</v>
      </c>
      <c r="B53" s="36" t="s">
        <v>711</v>
      </c>
      <c r="C53" s="36" t="s">
        <v>729</v>
      </c>
      <c r="D53" s="36" t="s">
        <v>101</v>
      </c>
      <c r="E53" s="62">
        <v>1220505</v>
      </c>
      <c r="F53" s="147" t="s">
        <v>11</v>
      </c>
      <c r="G53" s="36" t="s">
        <v>763</v>
      </c>
      <c r="H53" s="15">
        <v>137813.65</v>
      </c>
      <c r="I53" s="200" t="e">
        <f>#REF!*1.1</f>
        <v>#REF!</v>
      </c>
      <c r="J53" s="201" t="e">
        <f>I53*(1-#REF!)</f>
        <v>#REF!</v>
      </c>
      <c r="K53" s="202" t="e">
        <f>(J53-#REF!)/J53</f>
        <v>#REF!</v>
      </c>
      <c r="L53" s="207" t="e">
        <f>I53/#REF!-1</f>
        <v>#REF!</v>
      </c>
    </row>
    <row r="54" spans="1:12">
      <c r="A54" s="138">
        <v>50</v>
      </c>
      <c r="B54" s="36" t="s">
        <v>711</v>
      </c>
      <c r="C54" s="36" t="s">
        <v>729</v>
      </c>
      <c r="D54" s="36" t="s">
        <v>101</v>
      </c>
      <c r="E54" s="62">
        <v>1220506</v>
      </c>
      <c r="F54" s="147" t="s">
        <v>11</v>
      </c>
      <c r="G54" s="36" t="s">
        <v>764</v>
      </c>
      <c r="H54" s="15">
        <v>106369.60000000001</v>
      </c>
      <c r="I54" s="200" t="e">
        <f>#REF!*1.1</f>
        <v>#REF!</v>
      </c>
      <c r="J54" s="201" t="e">
        <f>I54*(1-#REF!)</f>
        <v>#REF!</v>
      </c>
      <c r="K54" s="202"/>
      <c r="L54" s="207" t="e">
        <f>I54/#REF!-1</f>
        <v>#REF!</v>
      </c>
    </row>
    <row r="55" spans="1:12">
      <c r="A55" s="138">
        <v>51</v>
      </c>
      <c r="B55" s="36" t="s">
        <v>711</v>
      </c>
      <c r="C55" s="36" t="s">
        <v>729</v>
      </c>
      <c r="D55" s="36" t="s">
        <v>101</v>
      </c>
      <c r="E55" s="62">
        <v>1220507</v>
      </c>
      <c r="F55" s="147" t="s">
        <v>11</v>
      </c>
      <c r="G55" s="36" t="s">
        <v>765</v>
      </c>
      <c r="H55" s="15">
        <v>112480</v>
      </c>
      <c r="I55" s="200" t="e">
        <f>#REF!*1.1</f>
        <v>#REF!</v>
      </c>
      <c r="J55" s="201" t="e">
        <f>I55*(1-#REF!)</f>
        <v>#REF!</v>
      </c>
      <c r="K55" s="202" t="e">
        <f>(J55-#REF!)/J55</f>
        <v>#REF!</v>
      </c>
      <c r="L55" s="207" t="e">
        <f>I55/#REF!-1</f>
        <v>#REF!</v>
      </c>
    </row>
    <row r="56" spans="1:12">
      <c r="A56" s="138">
        <v>52</v>
      </c>
      <c r="B56" s="36" t="s">
        <v>711</v>
      </c>
      <c r="C56" s="36" t="s">
        <v>729</v>
      </c>
      <c r="D56" s="36" t="s">
        <v>101</v>
      </c>
      <c r="E56" s="62">
        <v>1220508</v>
      </c>
      <c r="F56" s="147" t="s">
        <v>11</v>
      </c>
      <c r="G56" s="36" t="s">
        <v>766</v>
      </c>
      <c r="H56" s="15">
        <v>128217.7</v>
      </c>
      <c r="I56" s="200" t="e">
        <f>#REF!*1.1</f>
        <v>#REF!</v>
      </c>
      <c r="J56" s="201" t="e">
        <f>I56*(1-#REF!)</f>
        <v>#REF!</v>
      </c>
      <c r="K56" s="202" t="e">
        <f>(J56-#REF!)/J56</f>
        <v>#REF!</v>
      </c>
      <c r="L56" s="207" t="e">
        <f>I56/#REF!-1</f>
        <v>#REF!</v>
      </c>
    </row>
    <row r="57" spans="1:12">
      <c r="A57" s="138">
        <v>53</v>
      </c>
      <c r="B57" s="36" t="s">
        <v>711</v>
      </c>
      <c r="C57" s="36" t="s">
        <v>729</v>
      </c>
      <c r="D57" s="36" t="s">
        <v>101</v>
      </c>
      <c r="E57" s="62">
        <v>1220509</v>
      </c>
      <c r="F57" s="147" t="s">
        <v>11</v>
      </c>
      <c r="G57" s="36" t="s">
        <v>767</v>
      </c>
      <c r="H57" s="15">
        <v>139388.75</v>
      </c>
      <c r="I57" s="200" t="e">
        <f>#REF!*1.1</f>
        <v>#REF!</v>
      </c>
      <c r="J57" s="201" t="e">
        <f>I57*(1-#REF!)</f>
        <v>#REF!</v>
      </c>
      <c r="K57" s="202" t="e">
        <f>(J57-#REF!)/J57</f>
        <v>#REF!</v>
      </c>
      <c r="L57" s="207" t="e">
        <f>I57/#REF!-1</f>
        <v>#REF!</v>
      </c>
    </row>
    <row r="58" spans="1:12">
      <c r="A58" s="138">
        <v>54</v>
      </c>
      <c r="B58" s="36" t="s">
        <v>711</v>
      </c>
      <c r="C58" s="36" t="s">
        <v>729</v>
      </c>
      <c r="D58" s="36" t="s">
        <v>101</v>
      </c>
      <c r="E58" s="62">
        <v>1220510</v>
      </c>
      <c r="F58" s="147" t="s">
        <v>11</v>
      </c>
      <c r="G58" s="36" t="s">
        <v>768</v>
      </c>
      <c r="H58" s="15">
        <v>164437.40000000002</v>
      </c>
      <c r="I58" s="200" t="e">
        <f>#REF!*1.1</f>
        <v>#REF!</v>
      </c>
      <c r="J58" s="201" t="e">
        <f>I58*(1-#REF!)</f>
        <v>#REF!</v>
      </c>
      <c r="K58" s="202" t="e">
        <f>(J58-#REF!)/J58</f>
        <v>#REF!</v>
      </c>
      <c r="L58" s="207" t="e">
        <f>I58/#REF!-1</f>
        <v>#REF!</v>
      </c>
    </row>
    <row r="59" spans="1:12">
      <c r="A59" s="138">
        <v>55</v>
      </c>
      <c r="B59" s="36" t="s">
        <v>711</v>
      </c>
      <c r="C59" s="36" t="s">
        <v>729</v>
      </c>
      <c r="D59" s="36" t="s">
        <v>101</v>
      </c>
      <c r="E59" s="38">
        <v>1220151</v>
      </c>
      <c r="F59" s="147" t="s">
        <v>11</v>
      </c>
      <c r="G59" s="38" t="s">
        <v>769</v>
      </c>
      <c r="H59" s="41">
        <v>128217.7</v>
      </c>
      <c r="I59" s="200" t="e">
        <f>#REF!*1.1</f>
        <v>#REF!</v>
      </c>
      <c r="J59" s="201" t="e">
        <f>I59*(1-#REF!)</f>
        <v>#REF!</v>
      </c>
      <c r="K59" s="202" t="e">
        <f>(J59-#REF!)/J59</f>
        <v>#REF!</v>
      </c>
      <c r="L59" s="207" t="e">
        <f>I59/#REF!-1</f>
        <v>#REF!</v>
      </c>
    </row>
    <row r="60" spans="1:12">
      <c r="A60" s="138">
        <v>56</v>
      </c>
      <c r="B60" s="36" t="s">
        <v>711</v>
      </c>
      <c r="C60" s="36" t="s">
        <v>729</v>
      </c>
      <c r="D60" s="36" t="s">
        <v>101</v>
      </c>
      <c r="E60" s="38">
        <v>1220152</v>
      </c>
      <c r="F60" s="147" t="s">
        <v>11</v>
      </c>
      <c r="G60" s="38" t="s">
        <v>770</v>
      </c>
      <c r="H60" s="41">
        <v>135731.25</v>
      </c>
      <c r="I60" s="200" t="e">
        <f>#REF!*1.1</f>
        <v>#REF!</v>
      </c>
      <c r="J60" s="201" t="e">
        <f>I60*(1-#REF!)</f>
        <v>#REF!</v>
      </c>
      <c r="K60" s="202" t="e">
        <f>(J60-#REF!)/J60</f>
        <v>#REF!</v>
      </c>
      <c r="L60" s="207" t="e">
        <f>I60/#REF!-1</f>
        <v>#REF!</v>
      </c>
    </row>
    <row r="61" spans="1:12">
      <c r="A61" s="138">
        <v>57</v>
      </c>
      <c r="B61" s="36" t="s">
        <v>711</v>
      </c>
      <c r="C61" s="36" t="s">
        <v>729</v>
      </c>
      <c r="D61" s="36" t="s">
        <v>101</v>
      </c>
      <c r="E61" s="38">
        <v>1220155</v>
      </c>
      <c r="F61" s="147" t="s">
        <v>11</v>
      </c>
      <c r="G61" s="38" t="s">
        <v>771</v>
      </c>
      <c r="H61" s="41">
        <v>146442.5</v>
      </c>
      <c r="I61" s="200" t="e">
        <f>#REF!*1.1</f>
        <v>#REF!</v>
      </c>
      <c r="J61" s="201" t="e">
        <f>I61*(1-#REF!)</f>
        <v>#REF!</v>
      </c>
      <c r="K61" s="202" t="e">
        <f>(J61-#REF!)/J61</f>
        <v>#REF!</v>
      </c>
      <c r="L61" s="207" t="e">
        <f>I61/#REF!-1</f>
        <v>#REF!</v>
      </c>
    </row>
    <row r="62" spans="1:12">
      <c r="A62" s="138">
        <v>58</v>
      </c>
      <c r="B62" s="36" t="s">
        <v>711</v>
      </c>
      <c r="C62" s="36" t="s">
        <v>729</v>
      </c>
      <c r="D62" s="36" t="s">
        <v>101</v>
      </c>
      <c r="E62" s="38">
        <v>1220156</v>
      </c>
      <c r="F62" s="147" t="s">
        <v>11</v>
      </c>
      <c r="G62" s="38" t="s">
        <v>772</v>
      </c>
      <c r="H62" s="41">
        <v>153538.04999999999</v>
      </c>
      <c r="I62" s="200" t="e">
        <f>#REF!*1.1</f>
        <v>#REF!</v>
      </c>
      <c r="J62" s="201" t="e">
        <f>I62*(1-#REF!)</f>
        <v>#REF!</v>
      </c>
      <c r="K62" s="202" t="e">
        <f>(J62-#REF!)/J62</f>
        <v>#REF!</v>
      </c>
      <c r="L62" s="207" t="e">
        <f>I62/#REF!-1</f>
        <v>#REF!</v>
      </c>
    </row>
    <row r="63" spans="1:12">
      <c r="A63" s="138">
        <v>59</v>
      </c>
      <c r="B63" s="36" t="s">
        <v>711</v>
      </c>
      <c r="C63" s="36" t="s">
        <v>729</v>
      </c>
      <c r="D63" s="36" t="s">
        <v>101</v>
      </c>
      <c r="E63" s="38">
        <v>1220511</v>
      </c>
      <c r="F63" s="147" t="s">
        <v>11</v>
      </c>
      <c r="G63" s="38" t="s">
        <v>773</v>
      </c>
      <c r="H63" s="41">
        <v>175399.45</v>
      </c>
      <c r="I63" s="200" t="e">
        <f>#REF!*1.1</f>
        <v>#REF!</v>
      </c>
      <c r="J63" s="201" t="e">
        <f>I63*(1-#REF!)</f>
        <v>#REF!</v>
      </c>
      <c r="K63" s="202"/>
      <c r="L63" s="207" t="e">
        <f>I63/#REF!-1</f>
        <v>#REF!</v>
      </c>
    </row>
    <row r="64" spans="1:12">
      <c r="A64" s="138">
        <v>60</v>
      </c>
      <c r="B64" s="36" t="s">
        <v>711</v>
      </c>
      <c r="C64" s="36" t="s">
        <v>729</v>
      </c>
      <c r="D64" s="36" t="s">
        <v>101</v>
      </c>
      <c r="E64" s="38">
        <v>1280001</v>
      </c>
      <c r="F64" s="147" t="s">
        <v>11</v>
      </c>
      <c r="G64" s="38" t="s">
        <v>774</v>
      </c>
      <c r="H64" s="41">
        <v>76095</v>
      </c>
      <c r="I64" s="200" t="e">
        <f>#REF!*1.1</f>
        <v>#REF!</v>
      </c>
      <c r="J64" s="201" t="e">
        <f>I64*(1-#REF!)</f>
        <v>#REF!</v>
      </c>
      <c r="K64" s="202" t="e">
        <f>(J64-#REF!)/J64</f>
        <v>#REF!</v>
      </c>
      <c r="L64" s="207" t="e">
        <f>I64/#REF!-1</f>
        <v>#REF!</v>
      </c>
    </row>
    <row r="65" spans="1:12">
      <c r="A65" s="138">
        <v>61</v>
      </c>
      <c r="B65" s="36" t="s">
        <v>711</v>
      </c>
      <c r="C65" s="36" t="s">
        <v>729</v>
      </c>
      <c r="D65" s="36" t="s">
        <v>101</v>
      </c>
      <c r="E65" s="38">
        <v>1280002</v>
      </c>
      <c r="F65" s="147" t="s">
        <v>11</v>
      </c>
      <c r="G65" s="38" t="s">
        <v>775</v>
      </c>
      <c r="H65" s="41">
        <v>83629.450000000012</v>
      </c>
      <c r="I65" s="200" t="e">
        <f>#REF!*1.1</f>
        <v>#REF!</v>
      </c>
      <c r="J65" s="201" t="e">
        <f>I65*(1-#REF!)</f>
        <v>#REF!</v>
      </c>
      <c r="K65" s="202" t="e">
        <f>(J65-#REF!)/J65</f>
        <v>#REF!</v>
      </c>
      <c r="L65" s="207" t="e">
        <f>I65/#REF!-1</f>
        <v>#REF!</v>
      </c>
    </row>
    <row r="66" spans="1:12">
      <c r="A66" s="138">
        <v>62</v>
      </c>
      <c r="B66" s="36" t="s">
        <v>711</v>
      </c>
      <c r="C66" s="36" t="s">
        <v>729</v>
      </c>
      <c r="D66" s="36" t="s">
        <v>101</v>
      </c>
      <c r="E66" s="38">
        <v>1280003</v>
      </c>
      <c r="F66" s="147" t="s">
        <v>11</v>
      </c>
      <c r="G66" s="38" t="s">
        <v>776</v>
      </c>
      <c r="H66" s="41">
        <v>95808</v>
      </c>
      <c r="I66" s="200" t="e">
        <f>#REF!*1.1</f>
        <v>#REF!</v>
      </c>
      <c r="J66" s="201" t="e">
        <f>I66*(1-#REF!)</f>
        <v>#REF!</v>
      </c>
      <c r="K66" s="202" t="e">
        <f>(J66-#REF!)/J66</f>
        <v>#REF!</v>
      </c>
      <c r="L66" s="207" t="e">
        <f>I66/#REF!-1</f>
        <v>#REF!</v>
      </c>
    </row>
    <row r="67" spans="1:12">
      <c r="A67" s="138">
        <v>63</v>
      </c>
      <c r="B67" s="36" t="s">
        <v>711</v>
      </c>
      <c r="C67" s="36" t="s">
        <v>729</v>
      </c>
      <c r="D67" s="36" t="s">
        <v>101</v>
      </c>
      <c r="E67" s="38">
        <v>1280004</v>
      </c>
      <c r="F67" s="147" t="s">
        <v>11</v>
      </c>
      <c r="G67" s="38" t="s">
        <v>777</v>
      </c>
      <c r="H67" s="41">
        <v>103200</v>
      </c>
      <c r="I67" s="200" t="e">
        <f>#REF!*1.1</f>
        <v>#REF!</v>
      </c>
      <c r="J67" s="201" t="e">
        <f>I67*(1-#REF!)</f>
        <v>#REF!</v>
      </c>
      <c r="K67" s="202" t="e">
        <f>(J67-#REF!)/J67</f>
        <v>#REF!</v>
      </c>
      <c r="L67" s="207" t="e">
        <f>I67/#REF!-1</f>
        <v>#REF!</v>
      </c>
    </row>
    <row r="68" spans="1:12">
      <c r="A68" s="138">
        <v>64</v>
      </c>
      <c r="B68" s="36" t="s">
        <v>711</v>
      </c>
      <c r="C68" s="36" t="s">
        <v>729</v>
      </c>
      <c r="D68" s="36" t="s">
        <v>101</v>
      </c>
      <c r="E68" s="38">
        <v>1280005</v>
      </c>
      <c r="F68" s="147" t="s">
        <v>11</v>
      </c>
      <c r="G68" s="38" t="s">
        <v>778</v>
      </c>
      <c r="H68" s="41">
        <v>125111.99999999999</v>
      </c>
      <c r="I68" s="200" t="e">
        <f>#REF!*1.1</f>
        <v>#REF!</v>
      </c>
      <c r="J68" s="201" t="e">
        <f>I68*(1-#REF!)</f>
        <v>#REF!</v>
      </c>
      <c r="K68" s="202" t="e">
        <f>(J68-#REF!)/J68</f>
        <v>#REF!</v>
      </c>
      <c r="L68" s="207" t="e">
        <f>I68/#REF!-1</f>
        <v>#REF!</v>
      </c>
    </row>
    <row r="69" spans="1:12">
      <c r="A69" s="138">
        <v>65</v>
      </c>
      <c r="B69" s="36" t="s">
        <v>711</v>
      </c>
      <c r="C69" s="36" t="s">
        <v>729</v>
      </c>
      <c r="D69" s="36" t="s">
        <v>101</v>
      </c>
      <c r="E69" s="38">
        <v>1280006</v>
      </c>
      <c r="F69" s="147" t="s">
        <v>11</v>
      </c>
      <c r="G69" s="38" t="s">
        <v>779</v>
      </c>
      <c r="H69" s="41">
        <v>87780</v>
      </c>
      <c r="I69" s="200" t="e">
        <f>#REF!*1.1</f>
        <v>#REF!</v>
      </c>
      <c r="J69" s="201" t="e">
        <f>I69*(1-#REF!)</f>
        <v>#REF!</v>
      </c>
      <c r="K69" s="202" t="e">
        <f>(J69-#REF!)/J69</f>
        <v>#REF!</v>
      </c>
      <c r="L69" s="207" t="e">
        <f>I69/#REF!-1</f>
        <v>#REF!</v>
      </c>
    </row>
    <row r="70" spans="1:12">
      <c r="A70" s="138">
        <v>66</v>
      </c>
      <c r="B70" s="36" t="s">
        <v>711</v>
      </c>
      <c r="C70" s="36" t="s">
        <v>729</v>
      </c>
      <c r="D70" s="36" t="s">
        <v>101</v>
      </c>
      <c r="E70" s="38">
        <v>1280007</v>
      </c>
      <c r="F70" s="147" t="s">
        <v>11</v>
      </c>
      <c r="G70" s="38" t="s">
        <v>780</v>
      </c>
      <c r="H70" s="41">
        <v>99672.099999999991</v>
      </c>
      <c r="I70" s="200" t="e">
        <f>#REF!*1.1</f>
        <v>#REF!</v>
      </c>
      <c r="J70" s="201" t="e">
        <f>I70*(1-#REF!)</f>
        <v>#REF!</v>
      </c>
      <c r="K70" s="202" t="e">
        <f>(J70-#REF!)/J70</f>
        <v>#REF!</v>
      </c>
      <c r="L70" s="207" t="e">
        <f>I70/#REF!-1</f>
        <v>#REF!</v>
      </c>
    </row>
    <row r="71" spans="1:12">
      <c r="A71" s="138">
        <v>67</v>
      </c>
      <c r="B71" s="36" t="s">
        <v>711</v>
      </c>
      <c r="C71" s="36" t="s">
        <v>729</v>
      </c>
      <c r="D71" s="36" t="s">
        <v>101</v>
      </c>
      <c r="E71" s="38">
        <v>1280008</v>
      </c>
      <c r="F71" s="147" t="s">
        <v>11</v>
      </c>
      <c r="G71" s="38" t="s">
        <v>781</v>
      </c>
      <c r="H71" s="41">
        <v>115158.99999999999</v>
      </c>
      <c r="I71" s="200" t="e">
        <f>#REF!*1.1</f>
        <v>#REF!</v>
      </c>
      <c r="J71" s="201" t="e">
        <f>I71*(1-#REF!)</f>
        <v>#REF!</v>
      </c>
      <c r="K71" s="202" t="e">
        <f>(J71-#REF!)/J71</f>
        <v>#REF!</v>
      </c>
      <c r="L71" s="207" t="e">
        <f>I71/#REF!-1</f>
        <v>#REF!</v>
      </c>
    </row>
    <row r="72" spans="1:12">
      <c r="A72" s="138">
        <v>68</v>
      </c>
      <c r="B72" s="36" t="s">
        <v>711</v>
      </c>
      <c r="C72" s="36" t="s">
        <v>729</v>
      </c>
      <c r="D72" s="36" t="s">
        <v>101</v>
      </c>
      <c r="E72" s="38">
        <v>1280009</v>
      </c>
      <c r="F72" s="147" t="s">
        <v>11</v>
      </c>
      <c r="G72" s="38" t="s">
        <v>782</v>
      </c>
      <c r="H72" s="41">
        <v>126340.5</v>
      </c>
      <c r="I72" s="200" t="e">
        <f>#REF!*1.1</f>
        <v>#REF!</v>
      </c>
      <c r="J72" s="201" t="e">
        <f>I72*(1-#REF!)</f>
        <v>#REF!</v>
      </c>
      <c r="K72" s="202" t="e">
        <f>(J72-#REF!)/J72</f>
        <v>#REF!</v>
      </c>
      <c r="L72" s="207" t="e">
        <f>I72/#REF!-1</f>
        <v>#REF!</v>
      </c>
    </row>
    <row r="73" spans="1:12">
      <c r="A73" s="138">
        <v>69</v>
      </c>
      <c r="B73" s="36" t="s">
        <v>711</v>
      </c>
      <c r="C73" s="36" t="s">
        <v>729</v>
      </c>
      <c r="D73" s="36" t="s">
        <v>101</v>
      </c>
      <c r="E73" s="38">
        <v>1280010</v>
      </c>
      <c r="F73" s="147" t="s">
        <v>11</v>
      </c>
      <c r="G73" s="38" t="s">
        <v>783</v>
      </c>
      <c r="H73" s="41">
        <v>151389.15</v>
      </c>
      <c r="I73" s="200" t="e">
        <f>#REF!*1.1</f>
        <v>#REF!</v>
      </c>
      <c r="J73" s="201" t="e">
        <f>I73*(1-#REF!)</f>
        <v>#REF!</v>
      </c>
      <c r="K73" s="202" t="e">
        <f>(J73-#REF!)/J73</f>
        <v>#REF!</v>
      </c>
      <c r="L73" s="207" t="e">
        <f>I73/#REF!-1</f>
        <v>#REF!</v>
      </c>
    </row>
    <row r="74" spans="1:12">
      <c r="A74" s="138">
        <v>70</v>
      </c>
      <c r="B74" s="36" t="s">
        <v>711</v>
      </c>
      <c r="C74" s="36" t="s">
        <v>729</v>
      </c>
      <c r="D74" s="36" t="s">
        <v>101</v>
      </c>
      <c r="E74" s="38">
        <v>1280011</v>
      </c>
      <c r="F74" s="147" t="s">
        <v>11</v>
      </c>
      <c r="G74" s="38" t="s">
        <v>784</v>
      </c>
      <c r="H74" s="41">
        <v>111950.85</v>
      </c>
      <c r="I74" s="200" t="e">
        <f>#REF!*1.1</f>
        <v>#REF!</v>
      </c>
      <c r="J74" s="201" t="e">
        <f>I74*(1-#REF!)</f>
        <v>#REF!</v>
      </c>
      <c r="K74" s="202" t="e">
        <f>(J74-#REF!)/J74</f>
        <v>#REF!</v>
      </c>
      <c r="L74" s="207" t="e">
        <f>I74/#REF!-1</f>
        <v>#REF!</v>
      </c>
    </row>
    <row r="75" spans="1:12">
      <c r="A75" s="138">
        <v>71</v>
      </c>
      <c r="B75" s="36" t="s">
        <v>711</v>
      </c>
      <c r="C75" s="36" t="s">
        <v>729</v>
      </c>
      <c r="D75" s="36" t="s">
        <v>101</v>
      </c>
      <c r="E75" s="38">
        <v>1280012</v>
      </c>
      <c r="F75" s="147" t="s">
        <v>11</v>
      </c>
      <c r="G75" s="38" t="s">
        <v>785</v>
      </c>
      <c r="H75" s="41">
        <v>119506.2</v>
      </c>
      <c r="I75" s="200" t="e">
        <f>#REF!*1.1</f>
        <v>#REF!</v>
      </c>
      <c r="J75" s="201" t="e">
        <f>I75*(1-#REF!)</f>
        <v>#REF!</v>
      </c>
      <c r="K75" s="202" t="e">
        <f>(J75-#REF!)/J75</f>
        <v>#REF!</v>
      </c>
      <c r="L75" s="207" t="e">
        <f>I75/#REF!-1</f>
        <v>#REF!</v>
      </c>
    </row>
    <row r="76" spans="1:12">
      <c r="A76" s="138">
        <v>72</v>
      </c>
      <c r="B76" s="36" t="s">
        <v>711</v>
      </c>
      <c r="C76" s="36" t="s">
        <v>729</v>
      </c>
      <c r="D76" s="36" t="s">
        <v>101</v>
      </c>
      <c r="E76" s="38">
        <v>1280013</v>
      </c>
      <c r="F76" s="147" t="s">
        <v>11</v>
      </c>
      <c r="G76" s="38" t="s">
        <v>786</v>
      </c>
      <c r="H76" s="41">
        <v>130196.54999999999</v>
      </c>
      <c r="I76" s="200" t="e">
        <f>#REF!*1.1</f>
        <v>#REF!</v>
      </c>
      <c r="J76" s="201" t="e">
        <f>I76*(1-#REF!)</f>
        <v>#REF!</v>
      </c>
      <c r="K76" s="202" t="e">
        <f>(J76-#REF!)/J76</f>
        <v>#REF!</v>
      </c>
      <c r="L76" s="207" t="e">
        <f>I76/#REF!-1</f>
        <v>#REF!</v>
      </c>
    </row>
    <row r="77" spans="1:12">
      <c r="A77" s="138">
        <v>73</v>
      </c>
      <c r="B77" s="36" t="s">
        <v>711</v>
      </c>
      <c r="C77" s="36" t="s">
        <v>729</v>
      </c>
      <c r="D77" s="36" t="s">
        <v>101</v>
      </c>
      <c r="E77" s="38">
        <v>1280014</v>
      </c>
      <c r="F77" s="147" t="s">
        <v>11</v>
      </c>
      <c r="G77" s="38" t="s">
        <v>787</v>
      </c>
      <c r="H77" s="41">
        <v>137281.65</v>
      </c>
      <c r="I77" s="200" t="e">
        <f>#REF!*1.1</f>
        <v>#REF!</v>
      </c>
      <c r="J77" s="201" t="e">
        <f>I77*(1-#REF!)</f>
        <v>#REF!</v>
      </c>
      <c r="K77" s="202" t="e">
        <f>(J77-#REF!)/J77</f>
        <v>#REF!</v>
      </c>
      <c r="L77" s="207" t="e">
        <f>I77/#REF!-1</f>
        <v>#REF!</v>
      </c>
    </row>
    <row r="78" spans="1:12">
      <c r="A78" s="138">
        <v>74</v>
      </c>
      <c r="B78" s="36" t="s">
        <v>711</v>
      </c>
      <c r="C78" s="36" t="s">
        <v>729</v>
      </c>
      <c r="D78" s="36" t="s">
        <v>101</v>
      </c>
      <c r="E78" s="38">
        <v>1280522</v>
      </c>
      <c r="F78" s="147" t="s">
        <v>11</v>
      </c>
      <c r="G78" s="38" t="s">
        <v>788</v>
      </c>
      <c r="H78" s="41">
        <v>155057.1</v>
      </c>
      <c r="I78" s="200" t="e">
        <f>#REF!*1.1</f>
        <v>#REF!</v>
      </c>
      <c r="J78" s="201" t="e">
        <f>I78*(1-#REF!)</f>
        <v>#REF!</v>
      </c>
      <c r="K78" s="202" t="e">
        <f>(J78-#REF!)/J78</f>
        <v>#REF!</v>
      </c>
      <c r="L78" s="207" t="e">
        <f>I78/#REF!-1</f>
        <v>#REF!</v>
      </c>
    </row>
    <row r="79" spans="1:12">
      <c r="A79" s="138">
        <v>75</v>
      </c>
      <c r="B79" s="36" t="s">
        <v>711</v>
      </c>
      <c r="C79" s="36" t="s">
        <v>729</v>
      </c>
      <c r="D79" s="36" t="s">
        <v>101</v>
      </c>
      <c r="E79" s="38">
        <v>1280065</v>
      </c>
      <c r="F79" s="147" t="s">
        <v>11</v>
      </c>
      <c r="G79" s="38" t="s">
        <v>789</v>
      </c>
      <c r="H79" s="41">
        <v>136895</v>
      </c>
      <c r="I79" s="200" t="e">
        <f>#REF!*1.1</f>
        <v>#REF!</v>
      </c>
      <c r="J79" s="201" t="e">
        <f>I79*(1-#REF!)</f>
        <v>#REF!</v>
      </c>
      <c r="K79" s="202" t="e">
        <f>(J79-#REF!)/J79</f>
        <v>#REF!</v>
      </c>
      <c r="L79" s="207" t="e">
        <f>I79/#REF!-1</f>
        <v>#REF!</v>
      </c>
    </row>
    <row r="80" spans="1:12">
      <c r="A80" s="138">
        <v>76</v>
      </c>
      <c r="B80" s="36" t="s">
        <v>711</v>
      </c>
      <c r="C80" s="36" t="s">
        <v>729</v>
      </c>
      <c r="D80" s="36" t="s">
        <v>101</v>
      </c>
      <c r="E80" s="38">
        <v>1280067</v>
      </c>
      <c r="F80" s="147" t="s">
        <v>11</v>
      </c>
      <c r="G80" s="38" t="s">
        <v>790</v>
      </c>
      <c r="H80" s="41">
        <v>151274.19999999998</v>
      </c>
      <c r="I80" s="200" t="e">
        <f>#REF!*1.1</f>
        <v>#REF!</v>
      </c>
      <c r="J80" s="201" t="e">
        <f>I80*(1-#REF!)</f>
        <v>#REF!</v>
      </c>
      <c r="K80" s="202" t="e">
        <f>(J80-#REF!)/J80</f>
        <v>#REF!</v>
      </c>
      <c r="L80" s="207" t="e">
        <f>I80/#REF!-1</f>
        <v>#REF!</v>
      </c>
    </row>
    <row r="81" spans="1:12">
      <c r="A81" s="138">
        <v>77</v>
      </c>
      <c r="B81" s="36" t="s">
        <v>711</v>
      </c>
      <c r="C81" s="36" t="s">
        <v>729</v>
      </c>
      <c r="D81" s="36" t="s">
        <v>101</v>
      </c>
      <c r="E81" s="38">
        <v>3280037</v>
      </c>
      <c r="F81" s="208" t="s">
        <v>6</v>
      </c>
      <c r="G81" s="209" t="s">
        <v>791</v>
      </c>
      <c r="H81" s="41"/>
      <c r="I81" s="200" t="e">
        <f>#REF!</f>
        <v>#REF!</v>
      </c>
      <c r="J81" s="201" t="e">
        <f>I81*(1-#REF!)</f>
        <v>#REF!</v>
      </c>
      <c r="K81" s="202" t="e">
        <f>(J81-#REF!)/J81</f>
        <v>#REF!</v>
      </c>
      <c r="L81" s="207" t="e">
        <f>I81/#REF!-1</f>
        <v>#REF!</v>
      </c>
    </row>
    <row r="82" spans="1:12">
      <c r="A82" s="138">
        <v>78</v>
      </c>
      <c r="B82" s="36" t="s">
        <v>711</v>
      </c>
      <c r="C82" s="36" t="s">
        <v>729</v>
      </c>
      <c r="D82" s="36" t="s">
        <v>101</v>
      </c>
      <c r="E82" s="38">
        <v>3220037</v>
      </c>
      <c r="F82" s="208" t="s">
        <v>6</v>
      </c>
      <c r="G82" s="209" t="s">
        <v>792</v>
      </c>
      <c r="H82" s="41"/>
      <c r="I82" s="200" t="e">
        <f>#REF!</f>
        <v>#REF!</v>
      </c>
      <c r="J82" s="201" t="e">
        <f>I82*(1-#REF!)</f>
        <v>#REF!</v>
      </c>
      <c r="K82" s="202" t="e">
        <f>(J82-#REF!)/J82</f>
        <v>#REF!</v>
      </c>
      <c r="L82" s="207" t="e">
        <f>I82/#REF!-1</f>
        <v>#REF!</v>
      </c>
    </row>
    <row r="83" spans="1:12">
      <c r="A83" s="138">
        <v>79</v>
      </c>
      <c r="B83" s="36" t="s">
        <v>711</v>
      </c>
      <c r="C83" s="36" t="s">
        <v>729</v>
      </c>
      <c r="D83" s="36" t="s">
        <v>101</v>
      </c>
      <c r="E83" s="38">
        <v>3280038</v>
      </c>
      <c r="F83" s="208" t="s">
        <v>6</v>
      </c>
      <c r="G83" s="209" t="s">
        <v>793</v>
      </c>
      <c r="H83" s="41"/>
      <c r="I83" s="200" t="e">
        <f>#REF!</f>
        <v>#REF!</v>
      </c>
      <c r="J83" s="201" t="e">
        <f>I83*(1-#REF!)</f>
        <v>#REF!</v>
      </c>
      <c r="K83" s="202" t="e">
        <f>(J83-#REF!)/J83</f>
        <v>#REF!</v>
      </c>
      <c r="L83" s="207" t="e">
        <f>I83/#REF!-1</f>
        <v>#REF!</v>
      </c>
    </row>
    <row r="84" spans="1:12">
      <c r="A84" s="138">
        <v>80</v>
      </c>
      <c r="B84" s="36" t="s">
        <v>711</v>
      </c>
      <c r="C84" s="36" t="s">
        <v>729</v>
      </c>
      <c r="D84" s="36" t="s">
        <v>101</v>
      </c>
      <c r="E84" s="38">
        <v>3220038</v>
      </c>
      <c r="F84" s="208" t="s">
        <v>6</v>
      </c>
      <c r="G84" s="209" t="s">
        <v>794</v>
      </c>
      <c r="H84" s="41"/>
      <c r="I84" s="200" t="e">
        <f>#REF!</f>
        <v>#REF!</v>
      </c>
      <c r="J84" s="201" t="e">
        <f>I84*(1-#REF!)</f>
        <v>#REF!</v>
      </c>
      <c r="K84" s="202" t="e">
        <f>(J84-#REF!)/J84</f>
        <v>#REF!</v>
      </c>
      <c r="L84" s="207" t="e">
        <f>I84/#REF!-1</f>
        <v>#REF!</v>
      </c>
    </row>
    <row r="85" spans="1:12">
      <c r="A85" s="138">
        <v>81</v>
      </c>
      <c r="B85" s="36" t="s">
        <v>711</v>
      </c>
      <c r="C85" s="36" t="s">
        <v>729</v>
      </c>
      <c r="D85" s="36" t="s">
        <v>101</v>
      </c>
      <c r="E85" s="38">
        <v>3280036</v>
      </c>
      <c r="F85" s="208" t="s">
        <v>6</v>
      </c>
      <c r="G85" s="209" t="s">
        <v>795</v>
      </c>
      <c r="H85" s="41"/>
      <c r="I85" s="200" t="e">
        <f>#REF!</f>
        <v>#REF!</v>
      </c>
      <c r="J85" s="201" t="e">
        <f>I85*(1-#REF!)</f>
        <v>#REF!</v>
      </c>
      <c r="K85" s="202" t="e">
        <f>(J85-#REF!)/J85</f>
        <v>#REF!</v>
      </c>
      <c r="L85" s="207" t="e">
        <f>I85/#REF!-1</f>
        <v>#REF!</v>
      </c>
    </row>
    <row r="86" spans="1:12">
      <c r="A86" s="138">
        <v>82</v>
      </c>
      <c r="B86" s="36" t="s">
        <v>711</v>
      </c>
      <c r="C86" s="36" t="s">
        <v>729</v>
      </c>
      <c r="D86" s="36" t="s">
        <v>101</v>
      </c>
      <c r="E86" s="38">
        <v>3220056</v>
      </c>
      <c r="F86" s="208" t="s">
        <v>6</v>
      </c>
      <c r="G86" s="209" t="s">
        <v>796</v>
      </c>
      <c r="H86" s="41"/>
      <c r="I86" s="200" t="e">
        <f>#REF!</f>
        <v>#REF!</v>
      </c>
      <c r="J86" s="201" t="e">
        <f>I86*(1-#REF!)</f>
        <v>#REF!</v>
      </c>
      <c r="K86" s="202" t="e">
        <f>(J86-#REF!)/J86</f>
        <v>#REF!</v>
      </c>
      <c r="L86" s="207" t="e">
        <f>I86/#REF!-1</f>
        <v>#REF!</v>
      </c>
    </row>
    <row r="87" spans="1:12">
      <c r="A87" s="138">
        <v>83</v>
      </c>
      <c r="B87" s="36" t="s">
        <v>711</v>
      </c>
      <c r="C87" s="36" t="s">
        <v>729</v>
      </c>
      <c r="D87" s="36" t="s">
        <v>101</v>
      </c>
      <c r="E87" s="38">
        <v>3280039</v>
      </c>
      <c r="F87" s="208" t="s">
        <v>6</v>
      </c>
      <c r="G87" s="209" t="s">
        <v>797</v>
      </c>
      <c r="H87" s="41"/>
      <c r="I87" s="200" t="e">
        <f>#REF!</f>
        <v>#REF!</v>
      </c>
      <c r="J87" s="201" t="e">
        <f>I87*(1-#REF!)</f>
        <v>#REF!</v>
      </c>
      <c r="K87" s="202" t="e">
        <f>(J87-#REF!)/J87</f>
        <v>#REF!</v>
      </c>
      <c r="L87" s="207" t="e">
        <f>I87/#REF!-1</f>
        <v>#REF!</v>
      </c>
    </row>
    <row r="88" spans="1:12">
      <c r="A88" s="138">
        <v>84</v>
      </c>
      <c r="B88" s="36" t="s">
        <v>711</v>
      </c>
      <c r="C88" s="36" t="s">
        <v>729</v>
      </c>
      <c r="D88" s="36" t="s">
        <v>101</v>
      </c>
      <c r="E88" s="38">
        <v>3220039</v>
      </c>
      <c r="F88" s="208" t="s">
        <v>6</v>
      </c>
      <c r="G88" s="209" t="s">
        <v>798</v>
      </c>
      <c r="H88" s="41"/>
      <c r="I88" s="200" t="e">
        <f>#REF!</f>
        <v>#REF!</v>
      </c>
      <c r="J88" s="201" t="e">
        <f>I88*(1-#REF!)</f>
        <v>#REF!</v>
      </c>
      <c r="K88" s="202" t="e">
        <f>(J88-#REF!)/J88</f>
        <v>#REF!</v>
      </c>
      <c r="L88" s="207" t="e">
        <f>I88/#REF!-1</f>
        <v>#REF!</v>
      </c>
    </row>
    <row r="89" spans="1:12">
      <c r="A89" s="138">
        <v>85</v>
      </c>
      <c r="B89" s="36" t="s">
        <v>711</v>
      </c>
      <c r="C89" s="36" t="s">
        <v>729</v>
      </c>
      <c r="D89" s="36" t="s">
        <v>101</v>
      </c>
      <c r="E89" s="38">
        <v>3220040</v>
      </c>
      <c r="F89" s="208" t="s">
        <v>6</v>
      </c>
      <c r="G89" s="209" t="s">
        <v>799</v>
      </c>
      <c r="H89" s="41"/>
      <c r="I89" s="200" t="e">
        <f>#REF!</f>
        <v>#REF!</v>
      </c>
      <c r="J89" s="201" t="e">
        <f>I89*(1-#REF!)</f>
        <v>#REF!</v>
      </c>
      <c r="K89" s="202" t="e">
        <f>(J89-#REF!)/J89</f>
        <v>#REF!</v>
      </c>
      <c r="L89" s="207" t="e">
        <f>I89/#REF!-1</f>
        <v>#REF!</v>
      </c>
    </row>
    <row r="90" spans="1:12">
      <c r="A90" s="138">
        <v>86</v>
      </c>
      <c r="B90" s="36" t="s">
        <v>711</v>
      </c>
      <c r="C90" s="36" t="s">
        <v>729</v>
      </c>
      <c r="D90" s="36" t="s">
        <v>101</v>
      </c>
      <c r="E90" s="38">
        <v>3280040</v>
      </c>
      <c r="F90" s="208" t="s">
        <v>6</v>
      </c>
      <c r="G90" s="209" t="s">
        <v>800</v>
      </c>
      <c r="H90" s="41"/>
      <c r="I90" s="200" t="e">
        <f>#REF!</f>
        <v>#REF!</v>
      </c>
      <c r="J90" s="201" t="e">
        <f>I90*(1-#REF!)</f>
        <v>#REF!</v>
      </c>
      <c r="K90" s="202" t="e">
        <f>(J90-#REF!)/J90</f>
        <v>#REF!</v>
      </c>
      <c r="L90" s="207" t="e">
        <f>I90/#REF!-1</f>
        <v>#REF!</v>
      </c>
    </row>
    <row r="91" spans="1:12">
      <c r="A91" s="138">
        <v>87</v>
      </c>
      <c r="B91" s="36" t="s">
        <v>711</v>
      </c>
      <c r="C91" s="36" t="s">
        <v>729</v>
      </c>
      <c r="D91" s="36" t="s">
        <v>101</v>
      </c>
      <c r="E91" s="38">
        <v>3220041</v>
      </c>
      <c r="F91" s="208" t="s">
        <v>6</v>
      </c>
      <c r="G91" s="209" t="s">
        <v>801</v>
      </c>
      <c r="H91" s="41"/>
      <c r="I91" s="200" t="e">
        <f>#REF!</f>
        <v>#REF!</v>
      </c>
      <c r="J91" s="201" t="e">
        <f>I91*(1-#REF!)</f>
        <v>#REF!</v>
      </c>
      <c r="K91" s="202" t="e">
        <f>(J91-#REF!)/J91</f>
        <v>#REF!</v>
      </c>
      <c r="L91" s="207" t="e">
        <f>I91/#REF!-1</f>
        <v>#REF!</v>
      </c>
    </row>
    <row r="92" spans="1:12">
      <c r="A92" s="138">
        <v>88</v>
      </c>
      <c r="B92" s="36" t="s">
        <v>711</v>
      </c>
      <c r="C92" s="36" t="s">
        <v>729</v>
      </c>
      <c r="D92" s="36" t="s">
        <v>101</v>
      </c>
      <c r="E92" s="38">
        <v>3280041</v>
      </c>
      <c r="F92" s="208" t="s">
        <v>6</v>
      </c>
      <c r="G92" s="209" t="s">
        <v>802</v>
      </c>
      <c r="H92" s="41"/>
      <c r="I92" s="200" t="e">
        <f>#REF!</f>
        <v>#REF!</v>
      </c>
      <c r="J92" s="201" t="e">
        <f>I92*(1-#REF!)</f>
        <v>#REF!</v>
      </c>
      <c r="K92" s="202" t="e">
        <f>(J92-#REF!)/J92</f>
        <v>#REF!</v>
      </c>
      <c r="L92" s="207" t="e">
        <f>I92/#REF!-1</f>
        <v>#REF!</v>
      </c>
    </row>
    <row r="93" spans="1:12">
      <c r="A93" s="138">
        <v>89</v>
      </c>
      <c r="B93" s="36" t="s">
        <v>711</v>
      </c>
      <c r="C93" s="36" t="s">
        <v>729</v>
      </c>
      <c r="D93" s="36" t="s">
        <v>101</v>
      </c>
      <c r="E93" s="38">
        <v>2230518</v>
      </c>
      <c r="F93" s="208" t="s">
        <v>6</v>
      </c>
      <c r="G93" s="38" t="s">
        <v>747</v>
      </c>
      <c r="H93" s="15"/>
      <c r="I93" s="200" t="e">
        <f>#REF!</f>
        <v>#REF!</v>
      </c>
      <c r="J93" s="201" t="e">
        <f>I93*(1-#REF!)</f>
        <v>#REF!</v>
      </c>
      <c r="K93" s="202" t="e">
        <f>(J93-#REF!)/J93</f>
        <v>#REF!</v>
      </c>
      <c r="L93" s="207" t="e">
        <f>I93/#REF!-1</f>
        <v>#REF!</v>
      </c>
    </row>
    <row r="94" spans="1:12">
      <c r="A94" s="138">
        <v>90</v>
      </c>
      <c r="B94" s="36" t="s">
        <v>711</v>
      </c>
      <c r="C94" s="36" t="s">
        <v>729</v>
      </c>
      <c r="D94" s="36" t="s">
        <v>101</v>
      </c>
      <c r="E94" s="38">
        <v>3220160</v>
      </c>
      <c r="F94" s="208" t="s">
        <v>122</v>
      </c>
      <c r="G94" s="38" t="s">
        <v>748</v>
      </c>
      <c r="H94" s="41"/>
      <c r="I94" s="200" t="e">
        <f>#REF!</f>
        <v>#REF!</v>
      </c>
      <c r="J94" s="201" t="e">
        <f>I94*(1-#REF!)</f>
        <v>#REF!</v>
      </c>
      <c r="K94" s="202" t="e">
        <f>(J94-#REF!)/J94</f>
        <v>#REF!</v>
      </c>
      <c r="L94" s="207" t="e">
        <f>I94/#REF!-1</f>
        <v>#REF!</v>
      </c>
    </row>
    <row r="95" spans="1:12">
      <c r="A95" s="138">
        <v>91</v>
      </c>
      <c r="B95" s="36" t="s">
        <v>711</v>
      </c>
      <c r="C95" s="36" t="s">
        <v>729</v>
      </c>
      <c r="D95" s="36" t="s">
        <v>101</v>
      </c>
      <c r="E95" s="38">
        <v>3220161</v>
      </c>
      <c r="F95" s="208" t="s">
        <v>122</v>
      </c>
      <c r="G95" s="38" t="s">
        <v>803</v>
      </c>
      <c r="H95" s="41"/>
      <c r="I95" s="200" t="e">
        <f>#REF!</f>
        <v>#REF!</v>
      </c>
      <c r="J95" s="201" t="e">
        <f>I95*(1-#REF!)</f>
        <v>#REF!</v>
      </c>
      <c r="K95" s="202" t="e">
        <f>(J95-#REF!)/J95</f>
        <v>#REF!</v>
      </c>
      <c r="L95" s="207" t="e">
        <f>I95/#REF!-1</f>
        <v>#REF!</v>
      </c>
    </row>
    <row r="96" spans="1:12">
      <c r="A96" s="138">
        <v>92</v>
      </c>
      <c r="B96" s="36" t="s">
        <v>711</v>
      </c>
      <c r="C96" s="36" t="s">
        <v>729</v>
      </c>
      <c r="D96" s="36" t="s">
        <v>101</v>
      </c>
      <c r="E96" s="38">
        <v>1220428</v>
      </c>
      <c r="F96" s="208" t="s">
        <v>122</v>
      </c>
      <c r="G96" s="38" t="s">
        <v>728</v>
      </c>
      <c r="H96" s="41">
        <v>24010</v>
      </c>
      <c r="I96" s="200" t="e">
        <f>#REF!</f>
        <v>#REF!</v>
      </c>
      <c r="J96" s="201" t="e">
        <f>I96*(1-#REF!)</f>
        <v>#REF!</v>
      </c>
      <c r="K96" s="202" t="e">
        <f>(J96-#REF!)/J96</f>
        <v>#REF!</v>
      </c>
      <c r="L96" s="207" t="e">
        <f>I96/#REF!-1</f>
        <v>#REF!</v>
      </c>
    </row>
    <row r="97" spans="1:12">
      <c r="A97" s="138">
        <v>93</v>
      </c>
      <c r="B97" s="36" t="s">
        <v>711</v>
      </c>
      <c r="C97" s="36" t="s">
        <v>729</v>
      </c>
      <c r="D97" s="36" t="s">
        <v>101</v>
      </c>
      <c r="E97" s="38">
        <v>1220422</v>
      </c>
      <c r="F97" s="208" t="s">
        <v>122</v>
      </c>
      <c r="G97" s="38" t="s">
        <v>750</v>
      </c>
      <c r="H97" s="41">
        <v>26170</v>
      </c>
      <c r="I97" s="200" t="e">
        <f>#REF!</f>
        <v>#REF!</v>
      </c>
      <c r="J97" s="201" t="e">
        <f>I97*(1-#REF!)</f>
        <v>#REF!</v>
      </c>
      <c r="K97" s="202" t="e">
        <f>(J97-#REF!)/J97</f>
        <v>#REF!</v>
      </c>
      <c r="L97" s="207" t="e">
        <f>I97/#REF!-1</f>
        <v>#REF!</v>
      </c>
    </row>
    <row r="98" spans="1:12">
      <c r="A98" s="138">
        <v>94</v>
      </c>
      <c r="B98" s="36" t="s">
        <v>711</v>
      </c>
      <c r="C98" s="36" t="s">
        <v>729</v>
      </c>
      <c r="D98" s="36" t="s">
        <v>101</v>
      </c>
      <c r="E98" s="38">
        <v>1220430</v>
      </c>
      <c r="F98" s="208" t="s">
        <v>122</v>
      </c>
      <c r="G98" s="38" t="s">
        <v>751</v>
      </c>
      <c r="H98" s="41">
        <v>38180</v>
      </c>
      <c r="I98" s="200" t="e">
        <f>#REF!</f>
        <v>#REF!</v>
      </c>
      <c r="J98" s="201" t="e">
        <f>I98*(1-#REF!)</f>
        <v>#REF!</v>
      </c>
      <c r="K98" s="202" t="e">
        <f>(J98-#REF!)/J98</f>
        <v>#REF!</v>
      </c>
      <c r="L98" s="207" t="e">
        <f>I98/#REF!-1</f>
        <v>#REF!</v>
      </c>
    </row>
    <row r="99" spans="1:12">
      <c r="A99" s="138">
        <v>95</v>
      </c>
      <c r="B99" s="36" t="s">
        <v>711</v>
      </c>
      <c r="C99" s="36" t="s">
        <v>729</v>
      </c>
      <c r="D99" s="36" t="s">
        <v>101</v>
      </c>
      <c r="E99" s="38" t="s">
        <v>752</v>
      </c>
      <c r="F99" s="208" t="s">
        <v>122</v>
      </c>
      <c r="G99" s="38" t="s">
        <v>753</v>
      </c>
      <c r="H99" s="41">
        <v>36410</v>
      </c>
      <c r="I99" s="200" t="e">
        <f>#REF!</f>
        <v>#REF!</v>
      </c>
      <c r="J99" s="201" t="e">
        <f>I99*(1-#REF!)</f>
        <v>#REF!</v>
      </c>
      <c r="K99" s="202" t="e">
        <f>(J99-#REF!)/J99</f>
        <v>#REF!</v>
      </c>
      <c r="L99" s="207" t="e">
        <f>I99/#REF!-1</f>
        <v>#REF!</v>
      </c>
    </row>
    <row r="100" spans="1:12">
      <c r="A100" s="138">
        <v>96</v>
      </c>
      <c r="B100" s="36" t="s">
        <v>711</v>
      </c>
      <c r="C100" s="36" t="s">
        <v>729</v>
      </c>
      <c r="D100" s="36" t="s">
        <v>101</v>
      </c>
      <c r="E100" s="38">
        <v>1221001</v>
      </c>
      <c r="F100" s="208" t="s">
        <v>122</v>
      </c>
      <c r="G100" s="38" t="s">
        <v>754</v>
      </c>
      <c r="H100" s="41"/>
      <c r="I100" s="200" t="e">
        <f>#REF!</f>
        <v>#REF!</v>
      </c>
      <c r="J100" s="201" t="e">
        <f>I100*(1-#REF!)</f>
        <v>#REF!</v>
      </c>
      <c r="K100" s="202" t="e">
        <f>(J100-#REF!)/J100</f>
        <v>#REF!</v>
      </c>
      <c r="L100" s="207" t="e">
        <f>I100/#REF!-1</f>
        <v>#REF!</v>
      </c>
    </row>
    <row r="101" spans="1:12">
      <c r="A101" s="138">
        <v>97</v>
      </c>
      <c r="B101" s="36" t="s">
        <v>711</v>
      </c>
      <c r="C101" s="36" t="s">
        <v>729</v>
      </c>
      <c r="D101" s="36" t="s">
        <v>101</v>
      </c>
      <c r="E101" s="38">
        <v>1221002</v>
      </c>
      <c r="F101" s="208" t="s">
        <v>122</v>
      </c>
      <c r="G101" s="38" t="s">
        <v>755</v>
      </c>
      <c r="H101" s="41"/>
      <c r="I101" s="200" t="e">
        <f>#REF!</f>
        <v>#REF!</v>
      </c>
      <c r="J101" s="201" t="e">
        <f>I101*(1-#REF!)</f>
        <v>#REF!</v>
      </c>
      <c r="K101" s="202" t="e">
        <f>(J101-#REF!)/J101</f>
        <v>#REF!</v>
      </c>
      <c r="L101" s="207" t="e">
        <f>I101/#REF!-1</f>
        <v>#REF!</v>
      </c>
    </row>
    <row r="102" spans="1:12">
      <c r="A102" s="138">
        <v>98</v>
      </c>
      <c r="B102" s="36" t="s">
        <v>711</v>
      </c>
      <c r="C102" s="36" t="s">
        <v>729</v>
      </c>
      <c r="D102" s="36" t="s">
        <v>101</v>
      </c>
      <c r="E102" s="38" t="s">
        <v>756</v>
      </c>
      <c r="F102" s="208" t="s">
        <v>122</v>
      </c>
      <c r="G102" s="38" t="s">
        <v>757</v>
      </c>
      <c r="H102" s="41"/>
      <c r="I102" s="200" t="e">
        <f>#REF!</f>
        <v>#REF!</v>
      </c>
      <c r="J102" s="201" t="e">
        <f>I102*(1-#REF!)</f>
        <v>#REF!</v>
      </c>
      <c r="K102" s="202"/>
      <c r="L102" s="207" t="e">
        <f>I102/#REF!-1</f>
        <v>#REF!</v>
      </c>
    </row>
    <row r="103" spans="1:12" ht="15.75" thickBot="1">
      <c r="A103" s="138">
        <v>99</v>
      </c>
      <c r="B103" s="37" t="s">
        <v>711</v>
      </c>
      <c r="C103" s="37" t="s">
        <v>729</v>
      </c>
      <c r="D103" s="37" t="s">
        <v>101</v>
      </c>
      <c r="E103" s="37">
        <v>3280058</v>
      </c>
      <c r="F103" s="153" t="s">
        <v>122</v>
      </c>
      <c r="G103" s="37" t="s">
        <v>758</v>
      </c>
      <c r="H103" s="19"/>
      <c r="I103" s="200" t="e">
        <f>#REF!</f>
        <v>#REF!</v>
      </c>
      <c r="J103" s="201" t="e">
        <f>I103*(1-#REF!)</f>
        <v>#REF!</v>
      </c>
      <c r="K103" s="202" t="e">
        <f>(J103-#REF!)/J103</f>
        <v>#REF!</v>
      </c>
      <c r="L103" s="207" t="e">
        <f>I103/#REF!-1</f>
        <v>#REF!</v>
      </c>
    </row>
    <row r="104" spans="1:12">
      <c r="A104" s="135">
        <v>100</v>
      </c>
      <c r="B104" s="38" t="s">
        <v>711</v>
      </c>
      <c r="C104" s="38" t="s">
        <v>804</v>
      </c>
      <c r="D104" s="38" t="s">
        <v>10</v>
      </c>
      <c r="E104" s="210">
        <v>1220025</v>
      </c>
      <c r="F104" s="211" t="s">
        <v>11</v>
      </c>
      <c r="G104" s="38" t="s">
        <v>805</v>
      </c>
      <c r="H104" s="41">
        <v>117845</v>
      </c>
      <c r="I104" s="200" t="e">
        <f>#REF!*1.15</f>
        <v>#REF!</v>
      </c>
      <c r="J104" s="201" t="e">
        <f>I104*(1-#REF!)</f>
        <v>#REF!</v>
      </c>
      <c r="K104" s="202" t="e">
        <f>(J104-#REF!)/J104</f>
        <v>#REF!</v>
      </c>
      <c r="L104" s="207" t="e">
        <f>I104/#REF!-1</f>
        <v>#REF!</v>
      </c>
    </row>
    <row r="105" spans="1:12">
      <c r="A105" s="138">
        <v>101</v>
      </c>
      <c r="B105" s="36" t="s">
        <v>711</v>
      </c>
      <c r="C105" s="36" t="s">
        <v>804</v>
      </c>
      <c r="D105" s="36" t="s">
        <v>10</v>
      </c>
      <c r="E105" s="81">
        <v>1220026</v>
      </c>
      <c r="F105" s="82" t="s">
        <v>11</v>
      </c>
      <c r="G105" s="36" t="s">
        <v>806</v>
      </c>
      <c r="H105" s="15">
        <v>125704.21500000001</v>
      </c>
      <c r="I105" s="200" t="e">
        <f>#REF!*1.15</f>
        <v>#REF!</v>
      </c>
      <c r="J105" s="201" t="e">
        <f>I105*(1-#REF!)</f>
        <v>#REF!</v>
      </c>
      <c r="K105" s="202" t="e">
        <f>(J105-#REF!)/J105</f>
        <v>#REF!</v>
      </c>
      <c r="L105" s="207" t="e">
        <f>I105/#REF!-1</f>
        <v>#REF!</v>
      </c>
    </row>
    <row r="106" spans="1:12">
      <c r="A106" s="135">
        <v>102</v>
      </c>
      <c r="B106" s="36" t="s">
        <v>711</v>
      </c>
      <c r="C106" s="36" t="s">
        <v>804</v>
      </c>
      <c r="D106" s="36" t="s">
        <v>10</v>
      </c>
      <c r="E106" s="212">
        <v>1220027</v>
      </c>
      <c r="F106" s="82" t="s">
        <v>11</v>
      </c>
      <c r="G106" s="36" t="s">
        <v>807</v>
      </c>
      <c r="H106" s="15">
        <v>138063.38</v>
      </c>
      <c r="I106" s="200" t="e">
        <f>#REF!*1.15</f>
        <v>#REF!</v>
      </c>
      <c r="J106" s="201" t="e">
        <f>I106*(1-#REF!)</f>
        <v>#REF!</v>
      </c>
      <c r="K106" s="202" t="e">
        <f>(J106-#REF!)/J106</f>
        <v>#REF!</v>
      </c>
      <c r="L106" s="207" t="e">
        <f>I106/#REF!-1</f>
        <v>#REF!</v>
      </c>
    </row>
    <row r="107" spans="1:12">
      <c r="A107" s="138">
        <v>103</v>
      </c>
      <c r="B107" s="36" t="s">
        <v>711</v>
      </c>
      <c r="C107" s="36" t="s">
        <v>804</v>
      </c>
      <c r="D107" s="36" t="s">
        <v>10</v>
      </c>
      <c r="E107" s="81">
        <v>1220028</v>
      </c>
      <c r="F107" s="82" t="s">
        <v>11</v>
      </c>
      <c r="G107" s="36" t="s">
        <v>808</v>
      </c>
      <c r="H107" s="15">
        <v>146194.685</v>
      </c>
      <c r="I107" s="200" t="e">
        <f>#REF!*1.15</f>
        <v>#REF!</v>
      </c>
      <c r="J107" s="201" t="e">
        <f>I107*(1-#REF!)</f>
        <v>#REF!</v>
      </c>
      <c r="K107" s="202" t="e">
        <f>(J107-#REF!)/J107</f>
        <v>#REF!</v>
      </c>
      <c r="L107" s="207" t="e">
        <f>I107/#REF!-1</f>
        <v>#REF!</v>
      </c>
    </row>
    <row r="108" spans="1:12">
      <c r="A108" s="135">
        <v>104</v>
      </c>
      <c r="B108" s="36" t="s">
        <v>711</v>
      </c>
      <c r="C108" s="36" t="s">
        <v>804</v>
      </c>
      <c r="D108" s="36" t="s">
        <v>10</v>
      </c>
      <c r="E108" s="81">
        <v>1220029</v>
      </c>
      <c r="F108" s="82" t="s">
        <v>11</v>
      </c>
      <c r="G108" s="36" t="s">
        <v>809</v>
      </c>
      <c r="H108" s="15">
        <v>181336.15499999997</v>
      </c>
      <c r="I108" s="200" t="e">
        <f>#REF!*1.15</f>
        <v>#REF!</v>
      </c>
      <c r="J108" s="201" t="e">
        <f>I108*(1-#REF!)</f>
        <v>#REF!</v>
      </c>
      <c r="K108" s="202" t="e">
        <f>(J108-#REF!)/J108</f>
        <v>#REF!</v>
      </c>
      <c r="L108" s="207" t="e">
        <f>I108/#REF!-1</f>
        <v>#REF!</v>
      </c>
    </row>
    <row r="109" spans="1:12">
      <c r="A109" s="138">
        <v>105</v>
      </c>
      <c r="B109" s="36" t="s">
        <v>711</v>
      </c>
      <c r="C109" s="36" t="s">
        <v>804</v>
      </c>
      <c r="D109" s="36" t="s">
        <v>10</v>
      </c>
      <c r="E109" s="213">
        <v>1220074</v>
      </c>
      <c r="F109" s="214" t="s">
        <v>11</v>
      </c>
      <c r="G109" s="36" t="s">
        <v>810</v>
      </c>
      <c r="H109" s="15">
        <v>113795.5</v>
      </c>
      <c r="I109" s="200" t="e">
        <f>#REF!*1.15</f>
        <v>#REF!</v>
      </c>
      <c r="J109" s="201" t="e">
        <f>I109*(1-#REF!)</f>
        <v>#REF!</v>
      </c>
      <c r="K109" s="202" t="e">
        <f>(J109-#REF!)/J109</f>
        <v>#REF!</v>
      </c>
      <c r="L109" s="207" t="e">
        <f>I109/#REF!-1</f>
        <v>#REF!</v>
      </c>
    </row>
    <row r="110" spans="1:12">
      <c r="A110" s="135">
        <v>106</v>
      </c>
      <c r="B110" s="36" t="s">
        <v>711</v>
      </c>
      <c r="C110" s="36" t="s">
        <v>804</v>
      </c>
      <c r="D110" s="36" t="s">
        <v>10</v>
      </c>
      <c r="E110" s="213">
        <v>1220075</v>
      </c>
      <c r="F110" s="13" t="s">
        <v>11</v>
      </c>
      <c r="G110" s="36" t="s">
        <v>811</v>
      </c>
      <c r="H110" s="15">
        <v>121476.81</v>
      </c>
      <c r="I110" s="200" t="e">
        <f>#REF!*1.15</f>
        <v>#REF!</v>
      </c>
      <c r="J110" s="201" t="e">
        <f>I110*(1-#REF!)</f>
        <v>#REF!</v>
      </c>
      <c r="K110" s="202" t="e">
        <f>(J110-#REF!)/J110</f>
        <v>#REF!</v>
      </c>
      <c r="L110" s="207" t="e">
        <f>I110/#REF!-1</f>
        <v>#REF!</v>
      </c>
    </row>
    <row r="111" spans="1:12">
      <c r="A111" s="138">
        <v>107</v>
      </c>
      <c r="B111" s="36" t="s">
        <v>711</v>
      </c>
      <c r="C111" s="36" t="s">
        <v>804</v>
      </c>
      <c r="D111" s="36" t="s">
        <v>10</v>
      </c>
      <c r="E111" s="215">
        <v>1220076</v>
      </c>
      <c r="F111" s="216" t="s">
        <v>11</v>
      </c>
      <c r="G111" s="36" t="s">
        <v>812</v>
      </c>
      <c r="H111" s="15">
        <v>134566.1</v>
      </c>
      <c r="I111" s="200" t="e">
        <f>#REF!*1.15</f>
        <v>#REF!</v>
      </c>
      <c r="J111" s="201" t="e">
        <f>I111*(1-#REF!)</f>
        <v>#REF!</v>
      </c>
      <c r="K111" s="202" t="e">
        <f>(J111-#REF!)/J111</f>
        <v>#REF!</v>
      </c>
      <c r="L111" s="207" t="e">
        <f>I111/#REF!-1</f>
        <v>#REF!</v>
      </c>
    </row>
    <row r="112" spans="1:12">
      <c r="A112" s="135">
        <v>108</v>
      </c>
      <c r="B112" s="36" t="s">
        <v>711</v>
      </c>
      <c r="C112" s="36" t="s">
        <v>804</v>
      </c>
      <c r="D112" s="36" t="s">
        <v>10</v>
      </c>
      <c r="E112" s="215">
        <v>1220077</v>
      </c>
      <c r="F112" s="216" t="s">
        <v>11</v>
      </c>
      <c r="G112" s="36" t="s">
        <v>813</v>
      </c>
      <c r="H112" s="15">
        <v>151524</v>
      </c>
      <c r="I112" s="200" t="e">
        <f>#REF!*1.15</f>
        <v>#REF!</v>
      </c>
      <c r="J112" s="201" t="e">
        <f>I112*(1-#REF!)</f>
        <v>#REF!</v>
      </c>
      <c r="K112" s="202" t="e">
        <f>(J112-#REF!)/J112</f>
        <v>#REF!</v>
      </c>
      <c r="L112" s="207" t="e">
        <f>I112/#REF!-1</f>
        <v>#REF!</v>
      </c>
    </row>
    <row r="113" spans="1:12">
      <c r="A113" s="138">
        <v>109</v>
      </c>
      <c r="B113" s="36" t="s">
        <v>711</v>
      </c>
      <c r="C113" s="36" t="s">
        <v>804</v>
      </c>
      <c r="D113" s="36" t="s">
        <v>10</v>
      </c>
      <c r="E113" s="215">
        <v>1220078</v>
      </c>
      <c r="F113" s="216" t="s">
        <v>11</v>
      </c>
      <c r="G113" s="36" t="s">
        <v>814</v>
      </c>
      <c r="H113" s="15">
        <v>183375.46499999997</v>
      </c>
      <c r="I113" s="200" t="e">
        <f>#REF!*1.15</f>
        <v>#REF!</v>
      </c>
      <c r="J113" s="201" t="e">
        <f>I113*(1-#REF!)</f>
        <v>#REF!</v>
      </c>
      <c r="K113" s="202" t="e">
        <f>(J113-#REF!)/J113</f>
        <v>#REF!</v>
      </c>
      <c r="L113" s="207" t="e">
        <f>I113/#REF!-1</f>
        <v>#REF!</v>
      </c>
    </row>
    <row r="114" spans="1:12">
      <c r="A114" s="135">
        <v>110</v>
      </c>
      <c r="B114" s="36" t="s">
        <v>711</v>
      </c>
      <c r="C114" s="36" t="s">
        <v>804</v>
      </c>
      <c r="D114" s="36" t="s">
        <v>10</v>
      </c>
      <c r="E114" s="215">
        <v>1220032</v>
      </c>
      <c r="F114" s="216" t="s">
        <v>11</v>
      </c>
      <c r="G114" s="36" t="s">
        <v>815</v>
      </c>
      <c r="H114" s="15">
        <v>132878.20000000001</v>
      </c>
      <c r="I114" s="200" t="e">
        <f>#REF!*1.15</f>
        <v>#REF!</v>
      </c>
      <c r="J114" s="201" t="e">
        <f>I114*(1-#REF!)</f>
        <v>#REF!</v>
      </c>
      <c r="K114" s="202" t="e">
        <f>(J114-#REF!)/J114</f>
        <v>#REF!</v>
      </c>
      <c r="L114" s="207" t="e">
        <f>I114/#REF!-1</f>
        <v>#REF!</v>
      </c>
    </row>
    <row r="115" spans="1:12">
      <c r="A115" s="138">
        <v>111</v>
      </c>
      <c r="B115" s="36" t="s">
        <v>711</v>
      </c>
      <c r="C115" s="36" t="s">
        <v>804</v>
      </c>
      <c r="D115" s="36" t="s">
        <v>10</v>
      </c>
      <c r="E115" s="215">
        <v>1220033</v>
      </c>
      <c r="F115" s="13" t="s">
        <v>11</v>
      </c>
      <c r="G115" s="36" t="s">
        <v>816</v>
      </c>
      <c r="H115" s="15">
        <v>142212.97999999998</v>
      </c>
      <c r="I115" s="200" t="e">
        <f>#REF!*1.15</f>
        <v>#REF!</v>
      </c>
      <c r="J115" s="201" t="e">
        <f>I115*(1-#REF!)</f>
        <v>#REF!</v>
      </c>
      <c r="K115" s="202" t="e">
        <f>(J115-#REF!)/J115</f>
        <v>#REF!</v>
      </c>
      <c r="L115" s="207" t="e">
        <f>I115/#REF!-1</f>
        <v>#REF!</v>
      </c>
    </row>
    <row r="116" spans="1:12">
      <c r="A116" s="135">
        <v>112</v>
      </c>
      <c r="B116" s="36" t="s">
        <v>711</v>
      </c>
      <c r="C116" s="36" t="s">
        <v>804</v>
      </c>
      <c r="D116" s="36" t="s">
        <v>10</v>
      </c>
      <c r="E116" s="215">
        <v>1220034</v>
      </c>
      <c r="F116" s="13" t="s">
        <v>11</v>
      </c>
      <c r="G116" s="36" t="s">
        <v>817</v>
      </c>
      <c r="H116" s="15">
        <v>156361.65999999997</v>
      </c>
      <c r="I116" s="200" t="e">
        <f>#REF!*1.15</f>
        <v>#REF!</v>
      </c>
      <c r="J116" s="201" t="e">
        <f>I116*(1-#REF!)</f>
        <v>#REF!</v>
      </c>
      <c r="K116" s="202" t="e">
        <f>(J116-#REF!)/J116</f>
        <v>#REF!</v>
      </c>
      <c r="L116" s="207" t="e">
        <f>I116/#REF!-1</f>
        <v>#REF!</v>
      </c>
    </row>
    <row r="117" spans="1:12">
      <c r="A117" s="138">
        <v>113</v>
      </c>
      <c r="B117" s="36" t="s">
        <v>711</v>
      </c>
      <c r="C117" s="36" t="s">
        <v>804</v>
      </c>
      <c r="D117" s="36" t="s">
        <v>10</v>
      </c>
      <c r="E117" s="215">
        <v>1220035</v>
      </c>
      <c r="F117" s="13" t="s">
        <v>11</v>
      </c>
      <c r="G117" s="36" t="s">
        <v>818</v>
      </c>
      <c r="H117" s="15">
        <v>167750.03999999998</v>
      </c>
      <c r="I117" s="200" t="e">
        <f>#REF!*1.15</f>
        <v>#REF!</v>
      </c>
      <c r="J117" s="201" t="e">
        <f>I117*(1-#REF!)</f>
        <v>#REF!</v>
      </c>
      <c r="K117" s="202" t="e">
        <f>(J117-#REF!)/J117</f>
        <v>#REF!</v>
      </c>
      <c r="L117" s="207" t="e">
        <f>I117/#REF!-1</f>
        <v>#REF!</v>
      </c>
    </row>
    <row r="118" spans="1:12">
      <c r="A118" s="135">
        <v>114</v>
      </c>
      <c r="B118" s="36" t="s">
        <v>711</v>
      </c>
      <c r="C118" s="36" t="s">
        <v>804</v>
      </c>
      <c r="D118" s="36" t="s">
        <v>10</v>
      </c>
      <c r="E118" s="81">
        <v>1220036</v>
      </c>
      <c r="F118" s="13" t="s">
        <v>11</v>
      </c>
      <c r="G118" s="36" t="s">
        <v>819</v>
      </c>
      <c r="H118" s="15">
        <v>206656.45</v>
      </c>
      <c r="I118" s="200" t="e">
        <f>#REF!*1.15</f>
        <v>#REF!</v>
      </c>
      <c r="J118" s="201" t="e">
        <f>I118*(1-#REF!)</f>
        <v>#REF!</v>
      </c>
      <c r="K118" s="202" t="e">
        <f>(J118-#REF!)/J118</f>
        <v>#REF!</v>
      </c>
      <c r="L118" s="207" t="e">
        <f>I118/#REF!-1</f>
        <v>#REF!</v>
      </c>
    </row>
    <row r="119" spans="1:12">
      <c r="A119" s="138">
        <v>115</v>
      </c>
      <c r="B119" s="36" t="s">
        <v>711</v>
      </c>
      <c r="C119" s="36" t="s">
        <v>804</v>
      </c>
      <c r="D119" s="36" t="s">
        <v>10</v>
      </c>
      <c r="E119" s="81">
        <v>1220040</v>
      </c>
      <c r="F119" s="13" t="s">
        <v>11</v>
      </c>
      <c r="G119" s="36" t="s">
        <v>820</v>
      </c>
      <c r="H119" s="15">
        <v>169078</v>
      </c>
      <c r="I119" s="200" t="e">
        <f>#REF!*1.15</f>
        <v>#REF!</v>
      </c>
      <c r="J119" s="201" t="e">
        <f>I119*(1-#REF!)</f>
        <v>#REF!</v>
      </c>
      <c r="K119" s="202" t="e">
        <f>(J119-#REF!)/J119</f>
        <v>#REF!</v>
      </c>
      <c r="L119" s="207" t="e">
        <f>I119/#REF!-1</f>
        <v>#REF!</v>
      </c>
    </row>
    <row r="120" spans="1:12">
      <c r="A120" s="135">
        <v>116</v>
      </c>
      <c r="B120" s="36" t="s">
        <v>711</v>
      </c>
      <c r="C120" s="36" t="s">
        <v>804</v>
      </c>
      <c r="D120" s="36" t="s">
        <v>10</v>
      </c>
      <c r="E120" s="81">
        <v>1220060</v>
      </c>
      <c r="F120" s="13" t="s">
        <v>11</v>
      </c>
      <c r="G120" s="36" t="s">
        <v>821</v>
      </c>
      <c r="H120" s="15">
        <v>189189</v>
      </c>
      <c r="I120" s="200" t="e">
        <f>#REF!*1.15</f>
        <v>#REF!</v>
      </c>
      <c r="J120" s="201" t="e">
        <f>I120*(1-#REF!)</f>
        <v>#REF!</v>
      </c>
      <c r="K120" s="202" t="e">
        <f>(J120-#REF!)/J120</f>
        <v>#REF!</v>
      </c>
      <c r="L120" s="207" t="e">
        <f>I120/#REF!-1</f>
        <v>#REF!</v>
      </c>
    </row>
    <row r="121" spans="1:12">
      <c r="A121" s="138">
        <v>117</v>
      </c>
      <c r="B121" s="36" t="s">
        <v>711</v>
      </c>
      <c r="C121" s="36" t="s">
        <v>804</v>
      </c>
      <c r="D121" s="36" t="s">
        <v>10</v>
      </c>
      <c r="E121" s="81">
        <v>1220061</v>
      </c>
      <c r="F121" s="13" t="s">
        <v>11</v>
      </c>
      <c r="G121" s="36" t="s">
        <v>822</v>
      </c>
      <c r="H121" s="15">
        <v>199172.61000000002</v>
      </c>
      <c r="I121" s="200" t="e">
        <f>#REF!*1.15</f>
        <v>#REF!</v>
      </c>
      <c r="J121" s="201" t="e">
        <f>I121*(1-#REF!)</f>
        <v>#REF!</v>
      </c>
      <c r="K121" s="202" t="e">
        <f>(J121-#REF!)/J121</f>
        <v>#REF!</v>
      </c>
      <c r="L121" s="207" t="e">
        <f>I121/#REF!-1</f>
        <v>#REF!</v>
      </c>
    </row>
    <row r="122" spans="1:12">
      <c r="A122" s="135">
        <v>118</v>
      </c>
      <c r="B122" s="36" t="s">
        <v>711</v>
      </c>
      <c r="C122" s="36" t="s">
        <v>804</v>
      </c>
      <c r="D122" s="36" t="s">
        <v>10</v>
      </c>
      <c r="E122" s="212">
        <v>1280125</v>
      </c>
      <c r="F122" s="13" t="s">
        <v>11</v>
      </c>
      <c r="G122" s="36" t="s">
        <v>823</v>
      </c>
      <c r="H122" s="15">
        <v>117117</v>
      </c>
      <c r="I122" s="200" t="e">
        <f>#REF!*1.15</f>
        <v>#REF!</v>
      </c>
      <c r="J122" s="201" t="e">
        <f>I122*(1-#REF!)</f>
        <v>#REF!</v>
      </c>
      <c r="K122" s="202"/>
      <c r="L122" s="207" t="e">
        <f>I122/#REF!-1</f>
        <v>#REF!</v>
      </c>
    </row>
    <row r="123" spans="1:12">
      <c r="A123" s="138">
        <v>119</v>
      </c>
      <c r="B123" s="36" t="s">
        <v>711</v>
      </c>
      <c r="C123" s="36" t="s">
        <v>804</v>
      </c>
      <c r="D123" s="36" t="s">
        <v>10</v>
      </c>
      <c r="E123" s="212">
        <v>1280026</v>
      </c>
      <c r="F123" s="13" t="s">
        <v>11</v>
      </c>
      <c r="G123" s="36" t="s">
        <v>824</v>
      </c>
      <c r="H123" s="15">
        <v>125028.54000000001</v>
      </c>
      <c r="I123" s="200" t="e">
        <f>#REF!*1.15</f>
        <v>#REF!</v>
      </c>
      <c r="J123" s="201" t="e">
        <f>I123*(1-#REF!)</f>
        <v>#REF!</v>
      </c>
      <c r="K123" s="202" t="e">
        <f>(J123-#REF!)/J123</f>
        <v>#REF!</v>
      </c>
      <c r="L123" s="207" t="e">
        <f>I123/#REF!-1</f>
        <v>#REF!</v>
      </c>
    </row>
    <row r="124" spans="1:12">
      <c r="A124" s="135">
        <v>120</v>
      </c>
      <c r="B124" s="36" t="s">
        <v>711</v>
      </c>
      <c r="C124" s="36" t="s">
        <v>804</v>
      </c>
      <c r="D124" s="36" t="s">
        <v>10</v>
      </c>
      <c r="E124" s="212">
        <v>1280127</v>
      </c>
      <c r="F124" s="13" t="s">
        <v>11</v>
      </c>
      <c r="G124" s="36" t="s">
        <v>825</v>
      </c>
      <c r="H124" s="15">
        <v>137377.24</v>
      </c>
      <c r="I124" s="200" t="e">
        <f>#REF!*1.15</f>
        <v>#REF!</v>
      </c>
      <c r="J124" s="201" t="e">
        <f>I124*(1-#REF!)</f>
        <v>#REF!</v>
      </c>
      <c r="K124" s="202" t="e">
        <f>(J124-#REF!)/J124</f>
        <v>#REF!</v>
      </c>
      <c r="L124" s="207" t="e">
        <f>I124/#REF!-1</f>
        <v>#REF!</v>
      </c>
    </row>
    <row r="125" spans="1:12">
      <c r="A125" s="138">
        <v>121</v>
      </c>
      <c r="B125" s="36" t="s">
        <v>711</v>
      </c>
      <c r="C125" s="36" t="s">
        <v>804</v>
      </c>
      <c r="D125" s="36" t="s">
        <v>10</v>
      </c>
      <c r="E125" s="212">
        <v>1280128</v>
      </c>
      <c r="F125" s="13" t="s">
        <v>11</v>
      </c>
      <c r="G125" s="36" t="s">
        <v>826</v>
      </c>
      <c r="H125" s="15">
        <v>145529.47500000001</v>
      </c>
      <c r="I125" s="200" t="e">
        <f>#REF!*1.15</f>
        <v>#REF!</v>
      </c>
      <c r="J125" s="201" t="e">
        <f>I125*(1-#REF!)</f>
        <v>#REF!</v>
      </c>
      <c r="K125" s="202" t="e">
        <f>(J125-#REF!)/J125</f>
        <v>#REF!</v>
      </c>
      <c r="L125" s="207" t="e">
        <f>I125/#REF!-1</f>
        <v>#REF!</v>
      </c>
    </row>
    <row r="126" spans="1:12">
      <c r="A126" s="135">
        <v>122</v>
      </c>
      <c r="B126" s="36" t="s">
        <v>711</v>
      </c>
      <c r="C126" s="36" t="s">
        <v>804</v>
      </c>
      <c r="D126" s="36" t="s">
        <v>10</v>
      </c>
      <c r="E126" s="212">
        <v>1280129</v>
      </c>
      <c r="F126" s="13" t="s">
        <v>11</v>
      </c>
      <c r="G126" s="36" t="s">
        <v>827</v>
      </c>
      <c r="H126" s="15">
        <v>180618.61999999997</v>
      </c>
      <c r="I126" s="200" t="e">
        <f>#REF!*1.15</f>
        <v>#REF!</v>
      </c>
      <c r="J126" s="201" t="e">
        <f>I126*(1-#REF!)</f>
        <v>#REF!</v>
      </c>
      <c r="K126" s="202"/>
      <c r="L126" s="207" t="e">
        <f>I126/#REF!-1</f>
        <v>#REF!</v>
      </c>
    </row>
    <row r="127" spans="1:12">
      <c r="A127" s="138">
        <v>123</v>
      </c>
      <c r="B127" s="36" t="s">
        <v>711</v>
      </c>
      <c r="C127" s="36" t="s">
        <v>804</v>
      </c>
      <c r="D127" s="36" t="s">
        <v>10</v>
      </c>
      <c r="E127" s="212">
        <v>1280574</v>
      </c>
      <c r="F127" s="13" t="s">
        <v>11</v>
      </c>
      <c r="G127" s="36" t="s">
        <v>828</v>
      </c>
      <c r="H127" s="15">
        <v>115289.99299999999</v>
      </c>
      <c r="I127" s="200" t="e">
        <f>#REF!*1.19</f>
        <v>#REF!</v>
      </c>
      <c r="J127" s="201" t="e">
        <f>I127*(1-#REF!)</f>
        <v>#REF!</v>
      </c>
      <c r="K127" s="202" t="e">
        <f>(J127-#REF!)/J127</f>
        <v>#REF!</v>
      </c>
      <c r="L127" s="207" t="e">
        <f>I127/#REF!-1</f>
        <v>#REF!</v>
      </c>
    </row>
    <row r="128" spans="1:12">
      <c r="A128" s="135">
        <v>124</v>
      </c>
      <c r="B128" s="36" t="s">
        <v>711</v>
      </c>
      <c r="C128" s="36" t="s">
        <v>804</v>
      </c>
      <c r="D128" s="36" t="s">
        <v>10</v>
      </c>
      <c r="E128" s="212">
        <v>1280175</v>
      </c>
      <c r="F128" s="13" t="s">
        <v>11</v>
      </c>
      <c r="G128" s="36" t="s">
        <v>829</v>
      </c>
      <c r="H128" s="15">
        <v>123238.47899999999</v>
      </c>
      <c r="I128" s="200" t="e">
        <f>#REF!*1.19</f>
        <v>#REF!</v>
      </c>
      <c r="J128" s="201" t="e">
        <f>I128*(1-#REF!)</f>
        <v>#REF!</v>
      </c>
      <c r="K128" s="202" t="e">
        <f>(J128-#REF!)/J128</f>
        <v>#REF!</v>
      </c>
      <c r="L128" s="207" t="e">
        <f>I128/#REF!-1</f>
        <v>#REF!</v>
      </c>
    </row>
    <row r="129" spans="1:12">
      <c r="A129" s="138">
        <v>125</v>
      </c>
      <c r="B129" s="36" t="s">
        <v>711</v>
      </c>
      <c r="C129" s="36" t="s">
        <v>804</v>
      </c>
      <c r="D129" s="36" t="s">
        <v>10</v>
      </c>
      <c r="E129" s="212">
        <v>1280476</v>
      </c>
      <c r="F129" s="13" t="s">
        <v>11</v>
      </c>
      <c r="G129" s="36" t="s">
        <v>830</v>
      </c>
      <c r="H129" s="15">
        <v>135280.32699999999</v>
      </c>
      <c r="I129" s="200" t="e">
        <f>#REF!*1.19</f>
        <v>#REF!</v>
      </c>
      <c r="J129" s="201" t="e">
        <f>I129*(1-#REF!)</f>
        <v>#REF!</v>
      </c>
      <c r="K129" s="202" t="e">
        <f>(J129-#REF!)/J129</f>
        <v>#REF!</v>
      </c>
      <c r="L129" s="207" t="e">
        <f>I129/#REF!-1</f>
        <v>#REF!</v>
      </c>
    </row>
    <row r="130" spans="1:12">
      <c r="A130" s="135">
        <v>126</v>
      </c>
      <c r="B130" s="36" t="s">
        <v>711</v>
      </c>
      <c r="C130" s="36" t="s">
        <v>804</v>
      </c>
      <c r="D130" s="36" t="s">
        <v>10</v>
      </c>
      <c r="E130" s="212">
        <v>1280477</v>
      </c>
      <c r="F130" s="13" t="s">
        <v>11</v>
      </c>
      <c r="G130" s="36" t="s">
        <v>831</v>
      </c>
      <c r="H130" s="15">
        <v>143228.81299999999</v>
      </c>
      <c r="I130" s="200" t="e">
        <f>#REF!*1.19</f>
        <v>#REF!</v>
      </c>
      <c r="J130" s="201" t="e">
        <f>I130*(1-#REF!)</f>
        <v>#REF!</v>
      </c>
      <c r="K130" s="202" t="e">
        <f>(J130-#REF!)/J130</f>
        <v>#REF!</v>
      </c>
      <c r="L130" s="207" t="e">
        <f>I130/#REF!-1</f>
        <v>#REF!</v>
      </c>
    </row>
    <row r="131" spans="1:12">
      <c r="A131" s="138">
        <v>127</v>
      </c>
      <c r="B131" s="36" t="s">
        <v>711</v>
      </c>
      <c r="C131" s="36" t="s">
        <v>804</v>
      </c>
      <c r="D131" s="36" t="s">
        <v>10</v>
      </c>
      <c r="E131" s="212">
        <v>1280478</v>
      </c>
      <c r="F131" s="13" t="s">
        <v>11</v>
      </c>
      <c r="G131" s="36" t="s">
        <v>832</v>
      </c>
      <c r="H131" s="15">
        <v>177903.27099999998</v>
      </c>
      <c r="I131" s="200" t="e">
        <f>#REF!*1.19</f>
        <v>#REF!</v>
      </c>
      <c r="J131" s="201" t="e">
        <f>I131*(1-#REF!)</f>
        <v>#REF!</v>
      </c>
      <c r="K131" s="202" t="e">
        <f>(J131-#REF!)/J131</f>
        <v>#REF!</v>
      </c>
      <c r="L131" s="207" t="e">
        <f>I131/#REF!-1</f>
        <v>#REF!</v>
      </c>
    </row>
    <row r="132" spans="1:12">
      <c r="A132" s="135">
        <v>128</v>
      </c>
      <c r="B132" s="36" t="s">
        <v>711</v>
      </c>
      <c r="C132" s="36" t="s">
        <v>804</v>
      </c>
      <c r="D132" s="36" t="s">
        <v>10</v>
      </c>
      <c r="E132" s="212">
        <v>1280132</v>
      </c>
      <c r="F132" s="13" t="s">
        <v>11</v>
      </c>
      <c r="G132" s="36" t="s">
        <v>833</v>
      </c>
      <c r="H132" s="15">
        <v>124215</v>
      </c>
      <c r="I132" s="200" t="e">
        <f>#REF!*1.15</f>
        <v>#REF!</v>
      </c>
      <c r="J132" s="201" t="e">
        <f>I132*(1-#REF!)</f>
        <v>#REF!</v>
      </c>
      <c r="K132" s="202" t="e">
        <f>(J132-#REF!)/J132</f>
        <v>#REF!</v>
      </c>
      <c r="L132" s="207" t="e">
        <f>I132/#REF!-1</f>
        <v>#REF!</v>
      </c>
    </row>
    <row r="133" spans="1:12">
      <c r="A133" s="138">
        <v>129</v>
      </c>
      <c r="B133" s="36" t="s">
        <v>711</v>
      </c>
      <c r="C133" s="36" t="s">
        <v>804</v>
      </c>
      <c r="D133" s="36" t="s">
        <v>10</v>
      </c>
      <c r="E133" s="36">
        <v>1280133</v>
      </c>
      <c r="F133" s="13" t="s">
        <v>11</v>
      </c>
      <c r="G133" s="36" t="s">
        <v>834</v>
      </c>
      <c r="H133" s="15">
        <v>133539.315</v>
      </c>
      <c r="I133" s="200" t="e">
        <f>#REF!*1.15</f>
        <v>#REF!</v>
      </c>
      <c r="J133" s="201" t="e">
        <f>I133*(1-#REF!)</f>
        <v>#REF!</v>
      </c>
      <c r="K133" s="202" t="e">
        <f>(J133-#REF!)/J133</f>
        <v>#REF!</v>
      </c>
      <c r="L133" s="207" t="e">
        <f>I133/#REF!-1</f>
        <v>#REF!</v>
      </c>
    </row>
    <row r="134" spans="1:12">
      <c r="A134" s="135">
        <v>130</v>
      </c>
      <c r="B134" s="36" t="s">
        <v>711</v>
      </c>
      <c r="C134" s="36" t="s">
        <v>804</v>
      </c>
      <c r="D134" s="36" t="s">
        <v>10</v>
      </c>
      <c r="E134" s="36">
        <v>1280534</v>
      </c>
      <c r="F134" s="13" t="s">
        <v>11</v>
      </c>
      <c r="G134" s="36" t="s">
        <v>835</v>
      </c>
      <c r="H134" s="15">
        <v>147677.52999999997</v>
      </c>
      <c r="I134" s="200" t="e">
        <f>#REF!*1.15</f>
        <v>#REF!</v>
      </c>
      <c r="J134" s="201" t="e">
        <f>I134*(1-#REF!)</f>
        <v>#REF!</v>
      </c>
      <c r="K134" s="202" t="e">
        <f>(J134-#REF!)/J134</f>
        <v>#REF!</v>
      </c>
      <c r="L134" s="207" t="e">
        <f>I134/#REF!-1</f>
        <v>#REF!</v>
      </c>
    </row>
    <row r="135" spans="1:12">
      <c r="A135" s="138">
        <v>131</v>
      </c>
      <c r="B135" s="36" t="s">
        <v>711</v>
      </c>
      <c r="C135" s="36" t="s">
        <v>804</v>
      </c>
      <c r="D135" s="36" t="s">
        <v>10</v>
      </c>
      <c r="E135" s="36">
        <v>1280135</v>
      </c>
      <c r="F135" s="13" t="s">
        <v>11</v>
      </c>
      <c r="G135" s="36" t="s">
        <v>836</v>
      </c>
      <c r="H135" s="15">
        <v>157211.14499999999</v>
      </c>
      <c r="I135" s="200" t="e">
        <f>#REF!*1.15</f>
        <v>#REF!</v>
      </c>
      <c r="J135" s="201" t="e">
        <f>I135*(1-#REF!)</f>
        <v>#REF!</v>
      </c>
      <c r="K135" s="202" t="e">
        <f>(J135-#REF!)/J135</f>
        <v>#REF!</v>
      </c>
      <c r="L135" s="207" t="e">
        <f>I135/#REF!-1</f>
        <v>#REF!</v>
      </c>
    </row>
    <row r="136" spans="1:12">
      <c r="A136" s="135">
        <v>132</v>
      </c>
      <c r="B136" s="36" t="s">
        <v>711</v>
      </c>
      <c r="C136" s="36" t="s">
        <v>804</v>
      </c>
      <c r="D136" s="36" t="s">
        <v>10</v>
      </c>
      <c r="E136" s="36">
        <v>1280136</v>
      </c>
      <c r="F136" s="13" t="s">
        <v>11</v>
      </c>
      <c r="G136" s="36" t="s">
        <v>837</v>
      </c>
      <c r="H136" s="15">
        <v>197940.92499999999</v>
      </c>
      <c r="I136" s="200" t="e">
        <f>#REF!*1.15</f>
        <v>#REF!</v>
      </c>
      <c r="J136" s="201" t="e">
        <f>I136*(1-#REF!)</f>
        <v>#REF!</v>
      </c>
      <c r="K136" s="202" t="e">
        <f>(J136-#REF!)/J136</f>
        <v>#REF!</v>
      </c>
      <c r="L136" s="207" t="e">
        <f>I136/#REF!-1</f>
        <v>#REF!</v>
      </c>
    </row>
    <row r="137" spans="1:12">
      <c r="A137" s="138">
        <v>133</v>
      </c>
      <c r="B137" s="36" t="s">
        <v>711</v>
      </c>
      <c r="C137" s="36" t="s">
        <v>804</v>
      </c>
      <c r="D137" s="36" t="s">
        <v>10</v>
      </c>
      <c r="E137" s="36">
        <v>1280140</v>
      </c>
      <c r="F137" s="13" t="s">
        <v>11</v>
      </c>
      <c r="G137" s="36" t="s">
        <v>838</v>
      </c>
      <c r="H137" s="15">
        <v>154791</v>
      </c>
      <c r="I137" s="200" t="e">
        <f>#REF!*1.15</f>
        <v>#REF!</v>
      </c>
      <c r="J137" s="201" t="e">
        <f>I137*(1-#REF!)</f>
        <v>#REF!</v>
      </c>
      <c r="K137" s="202" t="e">
        <f>(J137-#REF!)/J137</f>
        <v>#REF!</v>
      </c>
      <c r="L137" s="207" t="e">
        <f>I137/#REF!-1</f>
        <v>#REF!</v>
      </c>
    </row>
    <row r="138" spans="1:12">
      <c r="A138" s="135">
        <v>134</v>
      </c>
      <c r="B138" s="36" t="s">
        <v>711</v>
      </c>
      <c r="C138" s="36" t="s">
        <v>804</v>
      </c>
      <c r="D138" s="36" t="s">
        <v>10</v>
      </c>
      <c r="E138" s="36">
        <v>1280460</v>
      </c>
      <c r="F138" s="13" t="s">
        <v>11</v>
      </c>
      <c r="G138" s="36" t="s">
        <v>839</v>
      </c>
      <c r="H138" s="15">
        <v>170415.24499999997</v>
      </c>
      <c r="I138" s="200" t="e">
        <f>#REF!*1.15</f>
        <v>#REF!</v>
      </c>
      <c r="J138" s="201" t="e">
        <f>I138*(1-#REF!)</f>
        <v>#REF!</v>
      </c>
      <c r="K138" s="202" t="e">
        <f>(J138-#REF!)/J138</f>
        <v>#REF!</v>
      </c>
      <c r="L138" s="207" t="e">
        <f>I138/#REF!-1</f>
        <v>#REF!</v>
      </c>
    </row>
    <row r="139" spans="1:12">
      <c r="A139" s="138">
        <v>135</v>
      </c>
      <c r="B139" s="36" t="s">
        <v>711</v>
      </c>
      <c r="C139" s="36" t="s">
        <v>804</v>
      </c>
      <c r="D139" s="36" t="s">
        <v>10</v>
      </c>
      <c r="E139" s="36">
        <v>1280161</v>
      </c>
      <c r="F139" s="13" t="s">
        <v>11</v>
      </c>
      <c r="G139" s="36" t="s">
        <v>840</v>
      </c>
      <c r="H139" s="15">
        <v>180377.92499999999</v>
      </c>
      <c r="I139" s="200" t="e">
        <f>#REF!*1.15</f>
        <v>#REF!</v>
      </c>
      <c r="J139" s="201" t="e">
        <f>I139*(1-#REF!)</f>
        <v>#REF!</v>
      </c>
      <c r="K139" s="202" t="e">
        <f>(J139-#REF!)/J139</f>
        <v>#REF!</v>
      </c>
      <c r="L139" s="207" t="e">
        <f>I139/#REF!-1</f>
        <v>#REF!</v>
      </c>
    </row>
    <row r="140" spans="1:12">
      <c r="A140" s="135">
        <v>136</v>
      </c>
      <c r="B140" s="36" t="s">
        <v>711</v>
      </c>
      <c r="C140" s="36" t="s">
        <v>804</v>
      </c>
      <c r="D140" s="36" t="s">
        <v>10</v>
      </c>
      <c r="E140" s="36">
        <v>1280042</v>
      </c>
      <c r="F140" s="13" t="s">
        <v>11</v>
      </c>
      <c r="G140" s="36" t="s">
        <v>841</v>
      </c>
      <c r="H140" s="15">
        <v>191805.70499999999</v>
      </c>
      <c r="I140" s="200" t="e">
        <f>#REF!*1.15</f>
        <v>#REF!</v>
      </c>
      <c r="J140" s="201" t="e">
        <f>I140*(1-#REF!)</f>
        <v>#REF!</v>
      </c>
      <c r="K140" s="202" t="e">
        <f>(J140-#REF!)/J140</f>
        <v>#REF!</v>
      </c>
      <c r="L140" s="207" t="e">
        <f>I140/#REF!-1</f>
        <v>#REF!</v>
      </c>
    </row>
    <row r="141" spans="1:12">
      <c r="A141" s="138">
        <v>137</v>
      </c>
      <c r="B141" s="36" t="s">
        <v>711</v>
      </c>
      <c r="C141" s="36" t="s">
        <v>804</v>
      </c>
      <c r="D141" s="36" t="s">
        <v>10</v>
      </c>
      <c r="E141" s="36">
        <v>1280035</v>
      </c>
      <c r="F141" s="13" t="s">
        <v>11</v>
      </c>
      <c r="G141" s="36" t="s">
        <v>842</v>
      </c>
      <c r="H141" s="15">
        <v>195499.84999999998</v>
      </c>
      <c r="I141" s="200" t="e">
        <f>#REF!*1.15</f>
        <v>#REF!</v>
      </c>
      <c r="J141" s="201" t="e">
        <f>I141*(1-#REF!)</f>
        <v>#REF!</v>
      </c>
      <c r="K141" s="202" t="e">
        <f>(J141-#REF!)/J141</f>
        <v>#REF!</v>
      </c>
      <c r="L141" s="207" t="e">
        <f>I141/#REF!-1</f>
        <v>#REF!</v>
      </c>
    </row>
    <row r="142" spans="1:12">
      <c r="A142" s="135">
        <v>138</v>
      </c>
      <c r="B142" s="36" t="s">
        <v>711</v>
      </c>
      <c r="C142" s="36" t="s">
        <v>804</v>
      </c>
      <c r="D142" s="36" t="s">
        <v>10</v>
      </c>
      <c r="E142" s="36">
        <v>1280523</v>
      </c>
      <c r="F142" s="13" t="s">
        <v>11</v>
      </c>
      <c r="G142" s="36" t="s">
        <v>843</v>
      </c>
      <c r="H142" s="15">
        <v>200156.77499999999</v>
      </c>
      <c r="I142" s="200" t="e">
        <f>#REF!*1.15</f>
        <v>#REF!</v>
      </c>
      <c r="J142" s="201" t="e">
        <f>I142*(1-#REF!)</f>
        <v>#REF!</v>
      </c>
      <c r="K142" s="202"/>
      <c r="L142" s="207" t="e">
        <f>I142/#REF!-1</f>
        <v>#REF!</v>
      </c>
    </row>
    <row r="143" spans="1:12">
      <c r="A143" s="138">
        <v>139</v>
      </c>
      <c r="B143" s="36" t="s">
        <v>711</v>
      </c>
      <c r="C143" s="36" t="s">
        <v>804</v>
      </c>
      <c r="D143" s="36" t="s">
        <v>10</v>
      </c>
      <c r="E143" s="212">
        <v>1280079</v>
      </c>
      <c r="F143" s="82" t="s">
        <v>11</v>
      </c>
      <c r="G143" s="36" t="s">
        <v>844</v>
      </c>
      <c r="H143" s="15">
        <v>120393</v>
      </c>
      <c r="I143" s="200" t="e">
        <f>#REF!*1.15</f>
        <v>#REF!</v>
      </c>
      <c r="J143" s="201" t="e">
        <f>I143*(1-#REF!)</f>
        <v>#REF!</v>
      </c>
      <c r="K143" s="202" t="e">
        <f>(J143-#REF!)/J143</f>
        <v>#REF!</v>
      </c>
      <c r="L143" s="207" t="e">
        <f>I143/#REF!-1</f>
        <v>#REF!</v>
      </c>
    </row>
    <row r="144" spans="1:12">
      <c r="A144" s="135">
        <v>140</v>
      </c>
      <c r="B144" s="36" t="s">
        <v>711</v>
      </c>
      <c r="C144" s="36" t="s">
        <v>804</v>
      </c>
      <c r="D144" s="36" t="s">
        <v>10</v>
      </c>
      <c r="E144" s="212">
        <v>1280524</v>
      </c>
      <c r="F144" s="82" t="s">
        <v>11</v>
      </c>
      <c r="G144" s="36" t="s">
        <v>845</v>
      </c>
      <c r="H144" s="15">
        <v>133442.85500000001</v>
      </c>
      <c r="I144" s="200" t="e">
        <f>#REF!*1.15</f>
        <v>#REF!</v>
      </c>
      <c r="J144" s="201" t="e">
        <f>I144*(1-#REF!)</f>
        <v>#REF!</v>
      </c>
      <c r="K144" s="202" t="e">
        <f>(J144-#REF!)/J144</f>
        <v>#REF!</v>
      </c>
      <c r="L144" s="207" t="e">
        <f>I144/#REF!-1</f>
        <v>#REF!</v>
      </c>
    </row>
    <row r="145" spans="1:12">
      <c r="A145" s="138">
        <v>141</v>
      </c>
      <c r="B145" s="36" t="s">
        <v>711</v>
      </c>
      <c r="C145" s="36" t="s">
        <v>804</v>
      </c>
      <c r="D145" s="36" t="s">
        <v>10</v>
      </c>
      <c r="E145" s="212">
        <v>1280525</v>
      </c>
      <c r="F145" s="82" t="s">
        <v>11</v>
      </c>
      <c r="G145" s="36" t="s">
        <v>846</v>
      </c>
      <c r="H145" s="15">
        <v>157857.69999999998</v>
      </c>
      <c r="I145" s="200" t="e">
        <f>#REF!*1.15</f>
        <v>#REF!</v>
      </c>
      <c r="J145" s="201" t="e">
        <f>I145*(1-#REF!)</f>
        <v>#REF!</v>
      </c>
      <c r="K145" s="202" t="e">
        <f>(J145-#REF!)/J145</f>
        <v>#REF!</v>
      </c>
      <c r="L145" s="207" t="e">
        <f>I145/#REF!-1</f>
        <v>#REF!</v>
      </c>
    </row>
    <row r="146" spans="1:12">
      <c r="A146" s="135">
        <v>142</v>
      </c>
      <c r="B146" s="36" t="s">
        <v>711</v>
      </c>
      <c r="C146" s="36" t="s">
        <v>804</v>
      </c>
      <c r="D146" s="36" t="s">
        <v>10</v>
      </c>
      <c r="E146" s="212">
        <v>1280526</v>
      </c>
      <c r="F146" s="82" t="s">
        <v>11</v>
      </c>
      <c r="G146" s="36" t="s">
        <v>847</v>
      </c>
      <c r="H146" s="15">
        <v>176694.69999999998</v>
      </c>
      <c r="I146" s="200" t="e">
        <f>#REF!*1.15</f>
        <v>#REF!</v>
      </c>
      <c r="J146" s="201" t="e">
        <f>I146*(1-#REF!)</f>
        <v>#REF!</v>
      </c>
      <c r="K146" s="202" t="e">
        <f>(J146-#REF!)/J146</f>
        <v>#REF!</v>
      </c>
      <c r="L146" s="207" t="e">
        <f>I146/#REF!-1</f>
        <v>#REF!</v>
      </c>
    </row>
    <row r="147" spans="1:12">
      <c r="A147" s="138">
        <v>143</v>
      </c>
      <c r="B147" s="36" t="s">
        <v>711</v>
      </c>
      <c r="C147" s="36" t="s">
        <v>804</v>
      </c>
      <c r="D147" s="36" t="s">
        <v>10</v>
      </c>
      <c r="E147" s="212">
        <v>1280527</v>
      </c>
      <c r="F147" s="82" t="s">
        <v>11</v>
      </c>
      <c r="G147" s="36" t="s">
        <v>848</v>
      </c>
      <c r="H147" s="15">
        <v>212537.32499999998</v>
      </c>
      <c r="I147" s="200" t="e">
        <f>#REF!*1.15</f>
        <v>#REF!</v>
      </c>
      <c r="J147" s="201" t="e">
        <f>I147*(1-#REF!)</f>
        <v>#REF!</v>
      </c>
      <c r="K147" s="202" t="e">
        <f>(J147-#REF!)/J147</f>
        <v>#REF!</v>
      </c>
      <c r="L147" s="207" t="e">
        <f>I147/#REF!-1</f>
        <v>#REF!</v>
      </c>
    </row>
    <row r="148" spans="1:12">
      <c r="A148" s="135">
        <v>144</v>
      </c>
      <c r="B148" s="36" t="s">
        <v>711</v>
      </c>
      <c r="C148" s="36" t="s">
        <v>804</v>
      </c>
      <c r="D148" s="36" t="s">
        <v>10</v>
      </c>
      <c r="E148" s="217">
        <v>1280584</v>
      </c>
      <c r="F148" s="214" t="s">
        <v>11</v>
      </c>
      <c r="G148" s="36" t="s">
        <v>849</v>
      </c>
      <c r="H148" s="15">
        <v>129675</v>
      </c>
      <c r="I148" s="200" t="e">
        <f>#REF!*1.15</f>
        <v>#REF!</v>
      </c>
      <c r="J148" s="201" t="e">
        <f>I148*(1-#REF!)</f>
        <v>#REF!</v>
      </c>
      <c r="K148" s="202" t="e">
        <f>(J148-#REF!)/J148</f>
        <v>#REF!</v>
      </c>
      <c r="L148" s="207" t="e">
        <f>I148/#REF!-1</f>
        <v>#REF!</v>
      </c>
    </row>
    <row r="149" spans="1:12">
      <c r="A149" s="138">
        <v>145</v>
      </c>
      <c r="B149" s="36" t="s">
        <v>711</v>
      </c>
      <c r="C149" s="36" t="s">
        <v>804</v>
      </c>
      <c r="D149" s="36" t="s">
        <v>10</v>
      </c>
      <c r="E149" s="217">
        <v>1280185</v>
      </c>
      <c r="F149" s="13" t="s">
        <v>11</v>
      </c>
      <c r="G149" s="36" t="s">
        <v>850</v>
      </c>
      <c r="H149" s="15">
        <v>144786.46</v>
      </c>
      <c r="I149" s="200" t="e">
        <f>#REF!*1.15</f>
        <v>#REF!</v>
      </c>
      <c r="J149" s="201" t="e">
        <f>I149*(1-#REF!)</f>
        <v>#REF!</v>
      </c>
      <c r="K149" s="202" t="e">
        <f>(J149-#REF!)/J149</f>
        <v>#REF!</v>
      </c>
      <c r="L149" s="207" t="e">
        <f>I149/#REF!-1</f>
        <v>#REF!</v>
      </c>
    </row>
    <row r="150" spans="1:12">
      <c r="A150" s="135">
        <v>146</v>
      </c>
      <c r="B150" s="36" t="s">
        <v>711</v>
      </c>
      <c r="C150" s="36" t="s">
        <v>804</v>
      </c>
      <c r="D150" s="36" t="s">
        <v>10</v>
      </c>
      <c r="E150" s="218">
        <v>1280086</v>
      </c>
      <c r="F150" s="216" t="s">
        <v>11</v>
      </c>
      <c r="G150" s="36" t="s">
        <v>851</v>
      </c>
      <c r="H150" s="15">
        <v>173188.46999999997</v>
      </c>
      <c r="I150" s="200" t="e">
        <f>#REF!*1.15</f>
        <v>#REF!</v>
      </c>
      <c r="J150" s="201" t="e">
        <f>I150*(1-#REF!)</f>
        <v>#REF!</v>
      </c>
      <c r="K150" s="202" t="e">
        <f>(J150-#REF!)/J150</f>
        <v>#REF!</v>
      </c>
      <c r="L150" s="207" t="e">
        <f>I150/#REF!-1</f>
        <v>#REF!</v>
      </c>
    </row>
    <row r="151" spans="1:12">
      <c r="A151" s="138">
        <v>147</v>
      </c>
      <c r="B151" s="36" t="s">
        <v>711</v>
      </c>
      <c r="C151" s="36" t="s">
        <v>804</v>
      </c>
      <c r="D151" s="36" t="s">
        <v>10</v>
      </c>
      <c r="E151" s="218">
        <v>1280187</v>
      </c>
      <c r="F151" s="216" t="s">
        <v>11</v>
      </c>
      <c r="G151" s="36" t="s">
        <v>852</v>
      </c>
      <c r="H151" s="15">
        <v>194798.69499999998</v>
      </c>
      <c r="I151" s="200" t="e">
        <f>#REF!*1.15</f>
        <v>#REF!</v>
      </c>
      <c r="J151" s="201" t="e">
        <f>I151*(1-#REF!)</f>
        <v>#REF!</v>
      </c>
      <c r="K151" s="202" t="e">
        <f>(J151-#REF!)/J151</f>
        <v>#REF!</v>
      </c>
      <c r="L151" s="207" t="e">
        <f>I151/#REF!-1</f>
        <v>#REF!</v>
      </c>
    </row>
    <row r="152" spans="1:12">
      <c r="A152" s="135">
        <v>148</v>
      </c>
      <c r="B152" s="36" t="s">
        <v>711</v>
      </c>
      <c r="C152" s="36" t="s">
        <v>804</v>
      </c>
      <c r="D152" s="36" t="s">
        <v>10</v>
      </c>
      <c r="E152" s="218">
        <v>1280588</v>
      </c>
      <c r="F152" s="216" t="s">
        <v>11</v>
      </c>
      <c r="G152" s="36" t="s">
        <v>853</v>
      </c>
      <c r="H152" s="15">
        <v>236438.93000000002</v>
      </c>
      <c r="I152" s="200" t="e">
        <f>#REF!*1.15</f>
        <v>#REF!</v>
      </c>
      <c r="J152" s="201" t="e">
        <f>I152*(1-#REF!)</f>
        <v>#REF!</v>
      </c>
      <c r="K152" s="202" t="e">
        <f>(J152-#REF!)/J152</f>
        <v>#REF!</v>
      </c>
      <c r="L152" s="207" t="e">
        <f>I152/#REF!-1</f>
        <v>#REF!</v>
      </c>
    </row>
    <row r="153" spans="1:12">
      <c r="A153" s="138">
        <v>149</v>
      </c>
      <c r="B153" s="36" t="s">
        <v>711</v>
      </c>
      <c r="C153" s="36" t="s">
        <v>804</v>
      </c>
      <c r="D153" s="36" t="s">
        <v>10</v>
      </c>
      <c r="E153" s="218">
        <v>1280528</v>
      </c>
      <c r="F153" s="216" t="s">
        <v>11</v>
      </c>
      <c r="G153" s="36" t="s">
        <v>854</v>
      </c>
      <c r="H153" s="15">
        <v>151151</v>
      </c>
      <c r="I153" s="200" t="e">
        <f>#REF!*1.15</f>
        <v>#REF!</v>
      </c>
      <c r="J153" s="201" t="e">
        <f>I153*(1-#REF!)</f>
        <v>#REF!</v>
      </c>
      <c r="K153" s="202" t="e">
        <f>(J153-#REF!)/J153</f>
        <v>#REF!</v>
      </c>
      <c r="L153" s="207" t="e">
        <f>I153/#REF!-1</f>
        <v>#REF!</v>
      </c>
    </row>
    <row r="154" spans="1:12">
      <c r="A154" s="135">
        <v>150</v>
      </c>
      <c r="B154" s="36" t="s">
        <v>711</v>
      </c>
      <c r="C154" s="36" t="s">
        <v>804</v>
      </c>
      <c r="D154" s="36" t="s">
        <v>10</v>
      </c>
      <c r="E154" s="218">
        <v>1280529</v>
      </c>
      <c r="F154" s="216" t="s">
        <v>11</v>
      </c>
      <c r="G154" s="36" t="s">
        <v>855</v>
      </c>
      <c r="H154" s="15">
        <v>181876.24000000002</v>
      </c>
      <c r="I154" s="200" t="e">
        <f>#REF!*1.15</f>
        <v>#REF!</v>
      </c>
      <c r="J154" s="201" t="e">
        <f>I154*(1-#REF!)</f>
        <v>#REF!</v>
      </c>
      <c r="K154" s="202" t="e">
        <f>(J154-#REF!)/J154</f>
        <v>#REF!</v>
      </c>
      <c r="L154" s="207" t="e">
        <f>I154/#REF!-1</f>
        <v>#REF!</v>
      </c>
    </row>
    <row r="155" spans="1:12">
      <c r="A155" s="138">
        <v>151</v>
      </c>
      <c r="B155" s="36" t="s">
        <v>711</v>
      </c>
      <c r="C155" s="36" t="s">
        <v>804</v>
      </c>
      <c r="D155" s="36" t="s">
        <v>10</v>
      </c>
      <c r="E155" s="218">
        <v>1280530</v>
      </c>
      <c r="F155" s="216" t="s">
        <v>11</v>
      </c>
      <c r="G155" s="36" t="s">
        <v>856</v>
      </c>
      <c r="H155" s="15">
        <v>205139.93500000003</v>
      </c>
      <c r="I155" s="200" t="e">
        <f>#REF!*1.15</f>
        <v>#REF!</v>
      </c>
      <c r="J155" s="201" t="e">
        <f>I155*(1-#REF!)</f>
        <v>#REF!</v>
      </c>
      <c r="K155" s="202" t="e">
        <f>(J155-#REF!)/J155</f>
        <v>#REF!</v>
      </c>
      <c r="L155" s="207" t="e">
        <f>I155/#REF!-1</f>
        <v>#REF!</v>
      </c>
    </row>
    <row r="156" spans="1:12">
      <c r="A156" s="135">
        <v>152</v>
      </c>
      <c r="B156" s="36" t="s">
        <v>711</v>
      </c>
      <c r="C156" s="36" t="s">
        <v>804</v>
      </c>
      <c r="D156" s="36" t="s">
        <v>10</v>
      </c>
      <c r="E156" s="218">
        <v>1280093</v>
      </c>
      <c r="F156" s="216" t="s">
        <v>11</v>
      </c>
      <c r="G156" s="36" t="s">
        <v>857</v>
      </c>
      <c r="H156" s="15">
        <v>250045.25</v>
      </c>
      <c r="I156" s="200" t="e">
        <f>#REF!*1.15</f>
        <v>#REF!</v>
      </c>
      <c r="J156" s="201" t="e">
        <f>I156*(1-#REF!)</f>
        <v>#REF!</v>
      </c>
      <c r="K156" s="202" t="e">
        <f>(J156-#REF!)/J156</f>
        <v>#REF!</v>
      </c>
      <c r="L156" s="207" t="e">
        <f>I156/#REF!-1</f>
        <v>#REF!</v>
      </c>
    </row>
    <row r="157" spans="1:12">
      <c r="A157" s="138">
        <v>153</v>
      </c>
      <c r="B157" s="36" t="s">
        <v>711</v>
      </c>
      <c r="C157" s="36" t="s">
        <v>804</v>
      </c>
      <c r="D157" s="36" t="s">
        <v>10</v>
      </c>
      <c r="E157" s="215">
        <v>1280063</v>
      </c>
      <c r="F157" s="13" t="s">
        <v>11</v>
      </c>
      <c r="G157" s="36" t="s">
        <v>858</v>
      </c>
      <c r="H157" s="15">
        <v>246612.73</v>
      </c>
      <c r="I157" s="200" t="e">
        <f>#REF!*1.15</f>
        <v>#REF!</v>
      </c>
      <c r="J157" s="201" t="e">
        <f>I157*(1-#REF!)</f>
        <v>#REF!</v>
      </c>
      <c r="K157" s="202" t="e">
        <f>(J157-#REF!)/J157</f>
        <v>#REF!</v>
      </c>
      <c r="L157" s="207" t="e">
        <f>I157/#REF!-1</f>
        <v>#REF!</v>
      </c>
    </row>
    <row r="158" spans="1:12">
      <c r="A158" s="135">
        <v>154</v>
      </c>
      <c r="B158" s="36" t="s">
        <v>711</v>
      </c>
      <c r="C158" s="36" t="s">
        <v>804</v>
      </c>
      <c r="D158" s="36" t="s">
        <v>10</v>
      </c>
      <c r="E158" s="218">
        <v>1280163</v>
      </c>
      <c r="F158" s="13" t="s">
        <v>11</v>
      </c>
      <c r="G158" s="36" t="s">
        <v>859</v>
      </c>
      <c r="H158" s="15">
        <v>253770.79</v>
      </c>
      <c r="I158" s="200" t="e">
        <f>#REF!*1.15</f>
        <v>#REF!</v>
      </c>
      <c r="J158" s="201" t="e">
        <f>I158*(1-#REF!)</f>
        <v>#REF!</v>
      </c>
      <c r="K158" s="202" t="e">
        <f>(J158-#REF!)/J158</f>
        <v>#REF!</v>
      </c>
      <c r="L158" s="207" t="e">
        <f>I158/#REF!-1</f>
        <v>#REF!</v>
      </c>
    </row>
    <row r="159" spans="1:12">
      <c r="A159" s="138">
        <v>155</v>
      </c>
      <c r="B159" s="36" t="s">
        <v>711</v>
      </c>
      <c r="C159" s="36" t="s">
        <v>804</v>
      </c>
      <c r="D159" s="36" t="s">
        <v>10</v>
      </c>
      <c r="E159" s="36" t="s">
        <v>860</v>
      </c>
      <c r="F159" s="147" t="s">
        <v>6</v>
      </c>
      <c r="G159" s="36" t="s">
        <v>861</v>
      </c>
      <c r="H159" s="15"/>
      <c r="I159" s="200" t="e">
        <f>#REF!</f>
        <v>#REF!</v>
      </c>
      <c r="J159" s="201" t="e">
        <f>I159*(1-#REF!)</f>
        <v>#REF!</v>
      </c>
      <c r="K159" s="202" t="e">
        <f>(J159-#REF!)/J159</f>
        <v>#REF!</v>
      </c>
      <c r="L159" s="207" t="e">
        <f>I159/#REF!-1</f>
        <v>#REF!</v>
      </c>
    </row>
    <row r="160" spans="1:12">
      <c r="A160" s="135">
        <v>156</v>
      </c>
      <c r="B160" s="36" t="s">
        <v>711</v>
      </c>
      <c r="C160" s="36" t="s">
        <v>804</v>
      </c>
      <c r="D160" s="36" t="s">
        <v>10</v>
      </c>
      <c r="E160" s="36">
        <v>3220527</v>
      </c>
      <c r="F160" s="147" t="s">
        <v>6</v>
      </c>
      <c r="G160" s="36" t="s">
        <v>862</v>
      </c>
      <c r="H160" s="15"/>
      <c r="I160" s="200" t="e">
        <f>#REF!</f>
        <v>#REF!</v>
      </c>
      <c r="J160" s="201" t="e">
        <f>I160*(1-#REF!)</f>
        <v>#REF!</v>
      </c>
      <c r="K160" s="202" t="e">
        <f>(J160-#REF!)/J160</f>
        <v>#REF!</v>
      </c>
      <c r="L160" s="207" t="e">
        <f>I160/#REF!-1</f>
        <v>#REF!</v>
      </c>
    </row>
    <row r="161" spans="1:12">
      <c r="A161" s="138">
        <v>157</v>
      </c>
      <c r="B161" s="36" t="s">
        <v>711</v>
      </c>
      <c r="C161" s="36" t="s">
        <v>804</v>
      </c>
      <c r="D161" s="36" t="s">
        <v>10</v>
      </c>
      <c r="E161" s="36">
        <v>3220528</v>
      </c>
      <c r="F161" s="147" t="s">
        <v>6</v>
      </c>
      <c r="G161" s="36" t="s">
        <v>863</v>
      </c>
      <c r="H161" s="15"/>
      <c r="I161" s="200" t="e">
        <f>#REF!</f>
        <v>#REF!</v>
      </c>
      <c r="J161" s="201" t="e">
        <f>I161*(1-#REF!)</f>
        <v>#REF!</v>
      </c>
      <c r="K161" s="202" t="e">
        <f>(J161-#REF!)/J161</f>
        <v>#REF!</v>
      </c>
      <c r="L161" s="207" t="e">
        <f>I161/#REF!-1</f>
        <v>#REF!</v>
      </c>
    </row>
    <row r="162" spans="1:12">
      <c r="A162" s="135">
        <v>158</v>
      </c>
      <c r="B162" s="36" t="s">
        <v>711</v>
      </c>
      <c r="C162" s="36" t="s">
        <v>804</v>
      </c>
      <c r="D162" s="36" t="s">
        <v>10</v>
      </c>
      <c r="E162" s="36">
        <v>3220529</v>
      </c>
      <c r="F162" s="147" t="s">
        <v>6</v>
      </c>
      <c r="G162" s="36" t="s">
        <v>864</v>
      </c>
      <c r="H162" s="15"/>
      <c r="I162" s="200" t="e">
        <f>#REF!</f>
        <v>#REF!</v>
      </c>
      <c r="J162" s="201" t="e">
        <f>I162*(1-#REF!)</f>
        <v>#REF!</v>
      </c>
      <c r="K162" s="202" t="e">
        <f>(J162-#REF!)/J162</f>
        <v>#REF!</v>
      </c>
      <c r="L162" s="207" t="e">
        <f>I162/#REF!-1</f>
        <v>#REF!</v>
      </c>
    </row>
    <row r="163" spans="1:12">
      <c r="A163" s="138">
        <v>159</v>
      </c>
      <c r="B163" s="36" t="s">
        <v>711</v>
      </c>
      <c r="C163" s="36" t="s">
        <v>804</v>
      </c>
      <c r="D163" s="36" t="s">
        <v>10</v>
      </c>
      <c r="E163" s="36">
        <v>3220530</v>
      </c>
      <c r="F163" s="147" t="s">
        <v>6</v>
      </c>
      <c r="G163" s="36" t="s">
        <v>865</v>
      </c>
      <c r="H163" s="15"/>
      <c r="I163" s="200" t="e">
        <f>#REF!</f>
        <v>#REF!</v>
      </c>
      <c r="J163" s="201" t="e">
        <f>I163*(1-#REF!)</f>
        <v>#REF!</v>
      </c>
      <c r="K163" s="202" t="e">
        <f>(J163-#REF!)/J163</f>
        <v>#REF!</v>
      </c>
      <c r="L163" s="207" t="e">
        <f>I163/#REF!-1</f>
        <v>#REF!</v>
      </c>
    </row>
    <row r="164" spans="1:12">
      <c r="A164" s="135">
        <v>160</v>
      </c>
      <c r="B164" s="36" t="s">
        <v>711</v>
      </c>
      <c r="C164" s="36" t="s">
        <v>804</v>
      </c>
      <c r="D164" s="36" t="s">
        <v>10</v>
      </c>
      <c r="E164" s="36">
        <v>3220531</v>
      </c>
      <c r="F164" s="147" t="s">
        <v>6</v>
      </c>
      <c r="G164" s="36" t="s">
        <v>866</v>
      </c>
      <c r="H164" s="15"/>
      <c r="I164" s="200" t="e">
        <f>#REF!</f>
        <v>#REF!</v>
      </c>
      <c r="J164" s="201" t="e">
        <f>I164*(1-#REF!)</f>
        <v>#REF!</v>
      </c>
      <c r="K164" s="202" t="e">
        <f>(J164-#REF!)/J164</f>
        <v>#REF!</v>
      </c>
      <c r="L164" s="207" t="e">
        <f>I164/#REF!-1</f>
        <v>#REF!</v>
      </c>
    </row>
    <row r="165" spans="1:12">
      <c r="A165" s="138">
        <v>161</v>
      </c>
      <c r="B165" s="36" t="s">
        <v>711</v>
      </c>
      <c r="C165" s="36" t="s">
        <v>804</v>
      </c>
      <c r="D165" s="36" t="s">
        <v>10</v>
      </c>
      <c r="E165" s="36">
        <v>3220532</v>
      </c>
      <c r="F165" s="147" t="s">
        <v>6</v>
      </c>
      <c r="G165" s="36" t="s">
        <v>867</v>
      </c>
      <c r="H165" s="15"/>
      <c r="I165" s="200" t="e">
        <f>#REF!</f>
        <v>#REF!</v>
      </c>
      <c r="J165" s="201" t="e">
        <f>I165*(1-#REF!)</f>
        <v>#REF!</v>
      </c>
      <c r="K165" s="202" t="e">
        <f>(J165-#REF!)/J165</f>
        <v>#REF!</v>
      </c>
      <c r="L165" s="207" t="e">
        <f>I165/#REF!-1</f>
        <v>#REF!</v>
      </c>
    </row>
    <row r="166" spans="1:12">
      <c r="A166" s="135">
        <v>162</v>
      </c>
      <c r="B166" s="36" t="s">
        <v>711</v>
      </c>
      <c r="C166" s="36" t="s">
        <v>804</v>
      </c>
      <c r="D166" s="36" t="s">
        <v>10</v>
      </c>
      <c r="E166" s="36">
        <v>3220533</v>
      </c>
      <c r="F166" s="147" t="s">
        <v>6</v>
      </c>
      <c r="G166" s="36" t="s">
        <v>868</v>
      </c>
      <c r="H166" s="15"/>
      <c r="I166" s="200" t="e">
        <f>#REF!</f>
        <v>#REF!</v>
      </c>
      <c r="J166" s="201" t="e">
        <f>I166*(1-#REF!)</f>
        <v>#REF!</v>
      </c>
      <c r="K166" s="202" t="e">
        <f>(J166-#REF!)/J166</f>
        <v>#REF!</v>
      </c>
      <c r="L166" s="207" t="e">
        <f>I166/#REF!-1</f>
        <v>#REF!</v>
      </c>
    </row>
    <row r="167" spans="1:12">
      <c r="A167" s="138">
        <v>163</v>
      </c>
      <c r="B167" s="36" t="s">
        <v>711</v>
      </c>
      <c r="C167" s="36" t="s">
        <v>804</v>
      </c>
      <c r="D167" s="36" t="s">
        <v>10</v>
      </c>
      <c r="E167" s="36">
        <v>3220534</v>
      </c>
      <c r="F167" s="147" t="s">
        <v>6</v>
      </c>
      <c r="G167" s="36" t="s">
        <v>869</v>
      </c>
      <c r="H167" s="15"/>
      <c r="I167" s="200" t="e">
        <f>#REF!</f>
        <v>#REF!</v>
      </c>
      <c r="J167" s="201" t="e">
        <f>I167*(1-#REF!)</f>
        <v>#REF!</v>
      </c>
      <c r="K167" s="202" t="e">
        <f>(J167-#REF!)/J167</f>
        <v>#REF!</v>
      </c>
      <c r="L167" s="207" t="e">
        <f>I167/#REF!-1</f>
        <v>#REF!</v>
      </c>
    </row>
    <row r="168" spans="1:12">
      <c r="A168" s="135">
        <v>164</v>
      </c>
      <c r="B168" s="36" t="s">
        <v>711</v>
      </c>
      <c r="C168" s="36" t="s">
        <v>804</v>
      </c>
      <c r="D168" s="36" t="s">
        <v>10</v>
      </c>
      <c r="E168" s="36">
        <v>3220535</v>
      </c>
      <c r="F168" s="147" t="s">
        <v>6</v>
      </c>
      <c r="G168" s="36" t="s">
        <v>870</v>
      </c>
      <c r="H168" s="15"/>
      <c r="I168" s="200" t="e">
        <f>#REF!</f>
        <v>#REF!</v>
      </c>
      <c r="J168" s="201" t="e">
        <f>I168*(1-#REF!)</f>
        <v>#REF!</v>
      </c>
      <c r="K168" s="202" t="e">
        <f>(J168-#REF!)/J168</f>
        <v>#REF!</v>
      </c>
      <c r="L168" s="207" t="e">
        <f>I168/#REF!-1</f>
        <v>#REF!</v>
      </c>
    </row>
    <row r="169" spans="1:12">
      <c r="A169" s="138">
        <v>165</v>
      </c>
      <c r="B169" s="36" t="s">
        <v>711</v>
      </c>
      <c r="C169" s="36" t="s">
        <v>804</v>
      </c>
      <c r="D169" s="36" t="s">
        <v>10</v>
      </c>
      <c r="E169" s="36">
        <v>3220536</v>
      </c>
      <c r="F169" s="147" t="s">
        <v>6</v>
      </c>
      <c r="G169" s="36" t="s">
        <v>871</v>
      </c>
      <c r="H169" s="15"/>
      <c r="I169" s="200" t="e">
        <f>#REF!</f>
        <v>#REF!</v>
      </c>
      <c r="J169" s="201" t="e">
        <f>I169*(1-#REF!)</f>
        <v>#REF!</v>
      </c>
      <c r="K169" s="202" t="e">
        <f>(J169-#REF!)/J169</f>
        <v>#REF!</v>
      </c>
      <c r="L169" s="207" t="e">
        <f>I169/#REF!-1</f>
        <v>#REF!</v>
      </c>
    </row>
    <row r="170" spans="1:12">
      <c r="A170" s="135">
        <v>166</v>
      </c>
      <c r="B170" s="36" t="s">
        <v>711</v>
      </c>
      <c r="C170" s="36" t="s">
        <v>804</v>
      </c>
      <c r="D170" s="36" t="s">
        <v>10</v>
      </c>
      <c r="E170" s="36">
        <v>3220537</v>
      </c>
      <c r="F170" s="147" t="s">
        <v>6</v>
      </c>
      <c r="G170" s="36" t="s">
        <v>872</v>
      </c>
      <c r="H170" s="15"/>
      <c r="I170" s="200" t="e">
        <f>#REF!</f>
        <v>#REF!</v>
      </c>
      <c r="J170" s="201" t="e">
        <f>I170*(1-#REF!)</f>
        <v>#REF!</v>
      </c>
      <c r="K170" s="202" t="e">
        <f>(J170-#REF!)/J170</f>
        <v>#REF!</v>
      </c>
      <c r="L170" s="207" t="e">
        <f>I170/#REF!-1</f>
        <v>#REF!</v>
      </c>
    </row>
    <row r="171" spans="1:12">
      <c r="A171" s="138">
        <v>167</v>
      </c>
      <c r="B171" s="36" t="s">
        <v>711</v>
      </c>
      <c r="C171" s="36" t="s">
        <v>804</v>
      </c>
      <c r="D171" s="36" t="s">
        <v>10</v>
      </c>
      <c r="E171" s="36">
        <v>3220156</v>
      </c>
      <c r="F171" s="147" t="s">
        <v>122</v>
      </c>
      <c r="G171" s="36" t="s">
        <v>873</v>
      </c>
      <c r="H171" s="15"/>
      <c r="I171" s="200" t="e">
        <f>#REF!</f>
        <v>#REF!</v>
      </c>
      <c r="J171" s="201" t="e">
        <f>I171*(1-#REF!)</f>
        <v>#REF!</v>
      </c>
      <c r="K171" s="202" t="e">
        <f>(J171-#REF!)/J171</f>
        <v>#REF!</v>
      </c>
      <c r="L171" s="207" t="e">
        <f>I171/#REF!-1</f>
        <v>#REF!</v>
      </c>
    </row>
    <row r="172" spans="1:12">
      <c r="A172" s="135">
        <v>168</v>
      </c>
      <c r="B172" s="36" t="s">
        <v>711</v>
      </c>
      <c r="C172" s="36" t="s">
        <v>804</v>
      </c>
      <c r="D172" s="36" t="s">
        <v>10</v>
      </c>
      <c r="E172" s="36">
        <v>3220157</v>
      </c>
      <c r="F172" s="147" t="s">
        <v>122</v>
      </c>
      <c r="G172" s="36" t="s">
        <v>874</v>
      </c>
      <c r="H172" s="15"/>
      <c r="I172" s="200" t="e">
        <f>#REF!</f>
        <v>#REF!</v>
      </c>
      <c r="J172" s="201" t="e">
        <f>I172*(1-#REF!)</f>
        <v>#REF!</v>
      </c>
      <c r="K172" s="202" t="e">
        <f>(J172-#REF!)/J172</f>
        <v>#REF!</v>
      </c>
      <c r="L172" s="207" t="e">
        <f>I172/#REF!-1</f>
        <v>#REF!</v>
      </c>
    </row>
    <row r="173" spans="1:12">
      <c r="A173" s="138">
        <v>169</v>
      </c>
      <c r="B173" s="36" t="s">
        <v>711</v>
      </c>
      <c r="C173" s="36" t="s">
        <v>804</v>
      </c>
      <c r="D173" s="36" t="s">
        <v>10</v>
      </c>
      <c r="E173" s="36">
        <v>3220161</v>
      </c>
      <c r="F173" s="147" t="s">
        <v>122</v>
      </c>
      <c r="G173" s="36" t="s">
        <v>803</v>
      </c>
      <c r="H173" s="15"/>
      <c r="I173" s="200" t="e">
        <f>#REF!</f>
        <v>#REF!</v>
      </c>
      <c r="J173" s="201" t="e">
        <f>I173*(1-#REF!)</f>
        <v>#REF!</v>
      </c>
      <c r="K173" s="202" t="e">
        <f>(J173-#REF!)/J173</f>
        <v>#REF!</v>
      </c>
      <c r="L173" s="207" t="e">
        <f>I173/#REF!-1</f>
        <v>#REF!</v>
      </c>
    </row>
    <row r="174" spans="1:12">
      <c r="A174" s="135">
        <v>170</v>
      </c>
      <c r="B174" s="36" t="s">
        <v>711</v>
      </c>
      <c r="C174" s="36" t="s">
        <v>804</v>
      </c>
      <c r="D174" s="36" t="s">
        <v>10</v>
      </c>
      <c r="E174" s="36" t="s">
        <v>875</v>
      </c>
      <c r="F174" s="147" t="s">
        <v>122</v>
      </c>
      <c r="G174" s="36" t="s">
        <v>876</v>
      </c>
      <c r="H174" s="15"/>
      <c r="I174" s="200" t="e">
        <f>#REF!</f>
        <v>#REF!</v>
      </c>
      <c r="J174" s="201" t="e">
        <f>I174*(1-#REF!)</f>
        <v>#REF!</v>
      </c>
      <c r="K174" s="202" t="e">
        <f>(J174-#REF!)/J174</f>
        <v>#REF!</v>
      </c>
      <c r="L174" s="207" t="e">
        <f>I174/#REF!-1</f>
        <v>#REF!</v>
      </c>
    </row>
    <row r="175" spans="1:12">
      <c r="A175" s="138">
        <v>171</v>
      </c>
      <c r="B175" s="36" t="s">
        <v>711</v>
      </c>
      <c r="C175" s="36" t="s">
        <v>804</v>
      </c>
      <c r="D175" s="36" t="s">
        <v>10</v>
      </c>
      <c r="E175" s="36" t="s">
        <v>877</v>
      </c>
      <c r="F175" s="147" t="s">
        <v>122</v>
      </c>
      <c r="G175" s="36" t="s">
        <v>878</v>
      </c>
      <c r="H175" s="15"/>
      <c r="I175" s="200" t="e">
        <f>#REF!</f>
        <v>#REF!</v>
      </c>
      <c r="J175" s="201" t="e">
        <f>I175*(1-#REF!)</f>
        <v>#REF!</v>
      </c>
      <c r="K175" s="202" t="e">
        <f>(J175-#REF!)/J175</f>
        <v>#REF!</v>
      </c>
      <c r="L175" s="207" t="e">
        <f>I175/#REF!-1</f>
        <v>#REF!</v>
      </c>
    </row>
    <row r="176" spans="1:12">
      <c r="A176" s="135">
        <v>172</v>
      </c>
      <c r="B176" s="36" t="s">
        <v>711</v>
      </c>
      <c r="C176" s="36" t="s">
        <v>804</v>
      </c>
      <c r="D176" s="36" t="s">
        <v>10</v>
      </c>
      <c r="E176" s="36" t="s">
        <v>879</v>
      </c>
      <c r="F176" s="147" t="s">
        <v>122</v>
      </c>
      <c r="G176" s="36" t="s">
        <v>880</v>
      </c>
      <c r="H176" s="15"/>
      <c r="I176" s="200" t="e">
        <f>#REF!</f>
        <v>#REF!</v>
      </c>
      <c r="J176" s="201" t="e">
        <f>I176*(1-#REF!)</f>
        <v>#REF!</v>
      </c>
      <c r="K176" s="202" t="e">
        <f>(J176-#REF!)/J176</f>
        <v>#REF!</v>
      </c>
      <c r="L176" s="207" t="e">
        <f>I176/#REF!-1</f>
        <v>#REF!</v>
      </c>
    </row>
    <row r="177" spans="1:12">
      <c r="A177" s="138">
        <v>173</v>
      </c>
      <c r="B177" s="36" t="s">
        <v>711</v>
      </c>
      <c r="C177" s="36" t="s">
        <v>804</v>
      </c>
      <c r="D177" s="36" t="s">
        <v>10</v>
      </c>
      <c r="E177" s="36" t="s">
        <v>881</v>
      </c>
      <c r="F177" s="147" t="s">
        <v>122</v>
      </c>
      <c r="G177" s="36" t="s">
        <v>882</v>
      </c>
      <c r="H177" s="15"/>
      <c r="I177" s="200" t="e">
        <f>#REF!</f>
        <v>#REF!</v>
      </c>
      <c r="J177" s="201" t="e">
        <f>I177*(1-#REF!)</f>
        <v>#REF!</v>
      </c>
      <c r="K177" s="202" t="e">
        <f>(J177-#REF!)/J177</f>
        <v>#REF!</v>
      </c>
      <c r="L177" s="207" t="e">
        <f>I177/#REF!-1</f>
        <v>#REF!</v>
      </c>
    </row>
    <row r="178" spans="1:12">
      <c r="A178" s="135">
        <v>174</v>
      </c>
      <c r="B178" s="36" t="s">
        <v>711</v>
      </c>
      <c r="C178" s="36" t="s">
        <v>804</v>
      </c>
      <c r="D178" s="36" t="s">
        <v>10</v>
      </c>
      <c r="E178" s="36" t="s">
        <v>883</v>
      </c>
      <c r="F178" s="147" t="s">
        <v>122</v>
      </c>
      <c r="G178" s="36" t="s">
        <v>884</v>
      </c>
      <c r="H178" s="15"/>
      <c r="I178" s="200" t="e">
        <f>#REF!</f>
        <v>#REF!</v>
      </c>
      <c r="J178" s="201" t="e">
        <f>I178*(1-#REF!)</f>
        <v>#REF!</v>
      </c>
      <c r="K178" s="202" t="e">
        <f>(J178-#REF!)/J178</f>
        <v>#REF!</v>
      </c>
      <c r="L178" s="207" t="e">
        <f>I178/#REF!-1</f>
        <v>#REF!</v>
      </c>
    </row>
    <row r="179" spans="1:12">
      <c r="A179" s="138">
        <v>175</v>
      </c>
      <c r="B179" s="36" t="s">
        <v>711</v>
      </c>
      <c r="C179" s="36" t="s">
        <v>804</v>
      </c>
      <c r="D179" s="36" t="s">
        <v>10</v>
      </c>
      <c r="E179" s="36" t="s">
        <v>885</v>
      </c>
      <c r="F179" s="147" t="s">
        <v>122</v>
      </c>
      <c r="G179" s="36" t="s">
        <v>886</v>
      </c>
      <c r="H179" s="15"/>
      <c r="I179" s="200" t="e">
        <f>#REF!</f>
        <v>#REF!</v>
      </c>
      <c r="J179" s="201" t="e">
        <f>I179*(1-#REF!)</f>
        <v>#REF!</v>
      </c>
      <c r="K179" s="202" t="e">
        <f>(J179-#REF!)/J179</f>
        <v>#REF!</v>
      </c>
      <c r="L179" s="207" t="e">
        <f>I179/#REF!-1</f>
        <v>#REF!</v>
      </c>
    </row>
    <row r="180" spans="1:12">
      <c r="A180" s="135">
        <v>176</v>
      </c>
      <c r="B180" s="36" t="s">
        <v>711</v>
      </c>
      <c r="C180" s="36" t="s">
        <v>804</v>
      </c>
      <c r="D180" s="36" t="s">
        <v>10</v>
      </c>
      <c r="E180" s="36" t="s">
        <v>887</v>
      </c>
      <c r="F180" s="147" t="s">
        <v>122</v>
      </c>
      <c r="G180" s="36" t="s">
        <v>888</v>
      </c>
      <c r="H180" s="15"/>
      <c r="I180" s="200" t="e">
        <f>#REF!</f>
        <v>#REF!</v>
      </c>
      <c r="J180" s="201" t="e">
        <f>I180*(1-#REF!)</f>
        <v>#REF!</v>
      </c>
      <c r="K180" s="202" t="e">
        <f>(J180-#REF!)/J180</f>
        <v>#REF!</v>
      </c>
      <c r="L180" s="207" t="e">
        <f>I180/#REF!-1</f>
        <v>#REF!</v>
      </c>
    </row>
    <row r="181" spans="1:12">
      <c r="A181" s="138">
        <v>177</v>
      </c>
      <c r="B181" s="36" t="s">
        <v>711</v>
      </c>
      <c r="C181" s="36" t="s">
        <v>804</v>
      </c>
      <c r="D181" s="36" t="s">
        <v>10</v>
      </c>
      <c r="E181" s="36" t="s">
        <v>889</v>
      </c>
      <c r="F181" s="147" t="s">
        <v>122</v>
      </c>
      <c r="G181" s="36" t="s">
        <v>890</v>
      </c>
      <c r="H181" s="15"/>
      <c r="I181" s="200" t="e">
        <f>#REF!</f>
        <v>#REF!</v>
      </c>
      <c r="J181" s="201" t="e">
        <f>I181*(1-#REF!)</f>
        <v>#REF!</v>
      </c>
      <c r="K181" s="202" t="e">
        <f>(J181-#REF!)/J181</f>
        <v>#REF!</v>
      </c>
      <c r="L181" s="207" t="e">
        <f>I181/#REF!-1</f>
        <v>#REF!</v>
      </c>
    </row>
    <row r="182" spans="1:12">
      <c r="A182" s="135">
        <v>178</v>
      </c>
      <c r="B182" s="36" t="s">
        <v>711</v>
      </c>
      <c r="C182" s="36" t="s">
        <v>804</v>
      </c>
      <c r="D182" s="36" t="s">
        <v>10</v>
      </c>
      <c r="E182" s="36">
        <v>1220424</v>
      </c>
      <c r="F182" s="147" t="s">
        <v>122</v>
      </c>
      <c r="G182" s="36" t="s">
        <v>891</v>
      </c>
      <c r="H182" s="15">
        <v>14840</v>
      </c>
      <c r="I182" s="200" t="e">
        <f>#REF!</f>
        <v>#REF!</v>
      </c>
      <c r="J182" s="201" t="e">
        <f>I182*(1-#REF!)</f>
        <v>#REF!</v>
      </c>
      <c r="K182" s="202" t="e">
        <f>(J182-#REF!)/J182</f>
        <v>#REF!</v>
      </c>
      <c r="L182" s="207" t="e">
        <f>I182/#REF!-1</f>
        <v>#REF!</v>
      </c>
    </row>
    <row r="183" spans="1:12">
      <c r="A183" s="138">
        <v>179</v>
      </c>
      <c r="B183" s="36" t="s">
        <v>711</v>
      </c>
      <c r="C183" s="36" t="s">
        <v>804</v>
      </c>
      <c r="D183" s="36" t="s">
        <v>10</v>
      </c>
      <c r="E183" s="36">
        <v>1220421</v>
      </c>
      <c r="F183" s="147" t="s">
        <v>122</v>
      </c>
      <c r="G183" s="36" t="s">
        <v>892</v>
      </c>
      <c r="H183" s="15">
        <v>18340</v>
      </c>
      <c r="I183" s="200" t="e">
        <f>#REF!</f>
        <v>#REF!</v>
      </c>
      <c r="J183" s="201" t="e">
        <f>I183*(1-#REF!)</f>
        <v>#REF!</v>
      </c>
      <c r="K183" s="202" t="e">
        <f>(J183-#REF!)/J183</f>
        <v>#REF!</v>
      </c>
      <c r="L183" s="207" t="e">
        <f>I183/#REF!-1</f>
        <v>#REF!</v>
      </c>
    </row>
    <row r="184" spans="1:12">
      <c r="A184" s="135">
        <v>180</v>
      </c>
      <c r="B184" s="36" t="s">
        <v>711</v>
      </c>
      <c r="C184" s="36" t="s">
        <v>804</v>
      </c>
      <c r="D184" s="36" t="s">
        <v>10</v>
      </c>
      <c r="E184" s="36">
        <v>1220420</v>
      </c>
      <c r="F184" s="147" t="s">
        <v>122</v>
      </c>
      <c r="G184" s="36" t="s">
        <v>728</v>
      </c>
      <c r="H184" s="15">
        <v>25100</v>
      </c>
      <c r="I184" s="200" t="e">
        <f>#REF!</f>
        <v>#REF!</v>
      </c>
      <c r="J184" s="201" t="e">
        <f>I184*(1-#REF!)</f>
        <v>#REF!</v>
      </c>
      <c r="K184" s="202" t="e">
        <f>(J184-#REF!)/J184</f>
        <v>#REF!</v>
      </c>
      <c r="L184" s="207" t="e">
        <f>I184/#REF!-1</f>
        <v>#REF!</v>
      </c>
    </row>
    <row r="185" spans="1:12">
      <c r="A185" s="138">
        <v>181</v>
      </c>
      <c r="B185" s="36" t="s">
        <v>711</v>
      </c>
      <c r="C185" s="36" t="s">
        <v>804</v>
      </c>
      <c r="D185" s="36" t="s">
        <v>10</v>
      </c>
      <c r="E185" s="36">
        <v>1220423</v>
      </c>
      <c r="F185" s="147" t="s">
        <v>122</v>
      </c>
      <c r="G185" s="36" t="s">
        <v>750</v>
      </c>
      <c r="H185" s="15">
        <v>31860</v>
      </c>
      <c r="I185" s="200" t="e">
        <f>#REF!</f>
        <v>#REF!</v>
      </c>
      <c r="J185" s="201" t="e">
        <f>I185*(1-#REF!)</f>
        <v>#REF!</v>
      </c>
      <c r="K185" s="202" t="e">
        <f>(J185-#REF!)/J185</f>
        <v>#REF!</v>
      </c>
      <c r="L185" s="207" t="e">
        <f>I185/#REF!-1</f>
        <v>#REF!</v>
      </c>
    </row>
    <row r="186" spans="1:12">
      <c r="A186" s="135">
        <v>182</v>
      </c>
      <c r="B186" s="36" t="s">
        <v>711</v>
      </c>
      <c r="C186" s="36" t="s">
        <v>804</v>
      </c>
      <c r="D186" s="36" t="s">
        <v>10</v>
      </c>
      <c r="E186" s="36">
        <v>1220429</v>
      </c>
      <c r="F186" s="147" t="s">
        <v>122</v>
      </c>
      <c r="G186" s="36" t="s">
        <v>893</v>
      </c>
      <c r="H186" s="15">
        <v>41230</v>
      </c>
      <c r="I186" s="200" t="e">
        <f>#REF!</f>
        <v>#REF!</v>
      </c>
      <c r="J186" s="201" t="e">
        <f>I186*(1-#REF!)</f>
        <v>#REF!</v>
      </c>
      <c r="K186" s="202" t="e">
        <f>(J186-#REF!)/J186</f>
        <v>#REF!</v>
      </c>
      <c r="L186" s="207" t="e">
        <f>I186/#REF!-1</f>
        <v>#REF!</v>
      </c>
    </row>
    <row r="187" spans="1:12">
      <c r="A187" s="138">
        <v>183</v>
      </c>
      <c r="B187" s="36" t="s">
        <v>711</v>
      </c>
      <c r="C187" s="36" t="s">
        <v>804</v>
      </c>
      <c r="D187" s="36" t="s">
        <v>10</v>
      </c>
      <c r="E187" s="36" t="s">
        <v>894</v>
      </c>
      <c r="F187" s="147" t="s">
        <v>122</v>
      </c>
      <c r="G187" s="36" t="s">
        <v>895</v>
      </c>
      <c r="H187" s="15">
        <v>42310</v>
      </c>
      <c r="I187" s="200" t="e">
        <f>#REF!</f>
        <v>#REF!</v>
      </c>
      <c r="J187" s="201" t="e">
        <f>I187*(1-#REF!)</f>
        <v>#REF!</v>
      </c>
      <c r="K187" s="202" t="e">
        <f>(J187-#REF!)/J187</f>
        <v>#REF!</v>
      </c>
      <c r="L187" s="207" t="e">
        <f>I187/#REF!-1</f>
        <v>#REF!</v>
      </c>
    </row>
    <row r="188" spans="1:12">
      <c r="A188" s="135">
        <v>184</v>
      </c>
      <c r="B188" s="36" t="s">
        <v>711</v>
      </c>
      <c r="C188" s="36" t="s">
        <v>804</v>
      </c>
      <c r="D188" s="36" t="s">
        <v>10</v>
      </c>
      <c r="E188" s="36">
        <v>1221001</v>
      </c>
      <c r="F188" s="147" t="s">
        <v>122</v>
      </c>
      <c r="G188" s="36" t="s">
        <v>754</v>
      </c>
      <c r="H188" s="15"/>
      <c r="I188" s="200" t="e">
        <f>#REF!</f>
        <v>#REF!</v>
      </c>
      <c r="J188" s="201" t="e">
        <f>I188*(1-#REF!)</f>
        <v>#REF!</v>
      </c>
      <c r="K188" s="202" t="e">
        <f>(J188-#REF!)/J188</f>
        <v>#REF!</v>
      </c>
      <c r="L188" s="207" t="e">
        <f>I188/#REF!-1</f>
        <v>#REF!</v>
      </c>
    </row>
    <row r="189" spans="1:12">
      <c r="A189" s="138">
        <v>185</v>
      </c>
      <c r="B189" s="36" t="s">
        <v>711</v>
      </c>
      <c r="C189" s="36" t="s">
        <v>804</v>
      </c>
      <c r="D189" s="36" t="s">
        <v>10</v>
      </c>
      <c r="E189" s="36">
        <v>1221002</v>
      </c>
      <c r="F189" s="147" t="s">
        <v>122</v>
      </c>
      <c r="G189" s="36" t="s">
        <v>755</v>
      </c>
      <c r="H189" s="15"/>
      <c r="I189" s="200" t="e">
        <f>#REF!</f>
        <v>#REF!</v>
      </c>
      <c r="J189" s="201" t="e">
        <f>I189*(1-#REF!)</f>
        <v>#REF!</v>
      </c>
      <c r="K189" s="202" t="e">
        <f>(J189-#REF!)/J189</f>
        <v>#REF!</v>
      </c>
      <c r="L189" s="207" t="e">
        <f>I189/#REF!-1</f>
        <v>#REF!</v>
      </c>
    </row>
    <row r="190" spans="1:12">
      <c r="A190" s="135">
        <v>186</v>
      </c>
      <c r="B190" s="36" t="s">
        <v>711</v>
      </c>
      <c r="C190" s="36" t="s">
        <v>804</v>
      </c>
      <c r="D190" s="36" t="s">
        <v>10</v>
      </c>
      <c r="E190" s="36" t="s">
        <v>756</v>
      </c>
      <c r="F190" s="147" t="s">
        <v>122</v>
      </c>
      <c r="G190" s="36" t="s">
        <v>757</v>
      </c>
      <c r="H190" s="15"/>
      <c r="I190" s="200" t="e">
        <f>#REF!</f>
        <v>#REF!</v>
      </c>
      <c r="J190" s="201" t="e">
        <f>I190*(1-#REF!)</f>
        <v>#REF!</v>
      </c>
      <c r="K190" s="202"/>
      <c r="L190" s="207" t="e">
        <f>I190/#REF!-1</f>
        <v>#REF!</v>
      </c>
    </row>
    <row r="191" spans="1:12">
      <c r="A191" s="138">
        <v>187</v>
      </c>
      <c r="B191" s="49" t="s">
        <v>711</v>
      </c>
      <c r="C191" s="49" t="s">
        <v>804</v>
      </c>
      <c r="D191" s="49" t="s">
        <v>10</v>
      </c>
      <c r="E191" s="49">
        <v>3280001</v>
      </c>
      <c r="F191" s="219" t="s">
        <v>122</v>
      </c>
      <c r="G191" s="49" t="s">
        <v>896</v>
      </c>
      <c r="H191" s="50"/>
      <c r="I191" s="200" t="e">
        <f>#REF!</f>
        <v>#REF!</v>
      </c>
      <c r="J191" s="201" t="e">
        <f>I191*(1-#REF!)</f>
        <v>#REF!</v>
      </c>
      <c r="K191" s="202" t="e">
        <f>(J191-#REF!)/J191</f>
        <v>#REF!</v>
      </c>
      <c r="L191" s="207" t="e">
        <f>I191/#REF!-1</f>
        <v>#REF!</v>
      </c>
    </row>
    <row r="192" spans="1:12">
      <c r="A192" s="135">
        <v>188</v>
      </c>
      <c r="B192" s="49" t="s">
        <v>711</v>
      </c>
      <c r="C192" s="49" t="s">
        <v>804</v>
      </c>
      <c r="D192" s="49" t="s">
        <v>10</v>
      </c>
      <c r="E192" s="49"/>
      <c r="F192" s="219" t="s">
        <v>6</v>
      </c>
      <c r="G192" s="49" t="s">
        <v>153</v>
      </c>
      <c r="H192" s="50"/>
      <c r="I192" s="200" t="e">
        <f>#REF!</f>
        <v>#REF!</v>
      </c>
      <c r="J192" s="201" t="e">
        <f>I192*(1-#REF!)</f>
        <v>#REF!</v>
      </c>
      <c r="K192" s="202"/>
      <c r="L192" s="207" t="e">
        <f>I192/#REF!-1</f>
        <v>#REF!</v>
      </c>
    </row>
    <row r="193" spans="1:12">
      <c r="A193" s="138">
        <v>189</v>
      </c>
      <c r="B193" s="49" t="s">
        <v>711</v>
      </c>
      <c r="C193" s="49" t="s">
        <v>804</v>
      </c>
      <c r="D193" s="49" t="s">
        <v>10</v>
      </c>
      <c r="E193" s="49"/>
      <c r="F193" s="219" t="s">
        <v>6</v>
      </c>
      <c r="G193" s="49" t="s">
        <v>154</v>
      </c>
      <c r="H193" s="50"/>
      <c r="I193" s="200" t="e">
        <f>#REF!</f>
        <v>#REF!</v>
      </c>
      <c r="J193" s="201" t="e">
        <f>I193*(1-#REF!)</f>
        <v>#REF!</v>
      </c>
      <c r="K193" s="202"/>
      <c r="L193" s="207" t="e">
        <f>I193/#REF!-1</f>
        <v>#REF!</v>
      </c>
    </row>
    <row r="194" spans="1:12">
      <c r="A194" s="135">
        <v>190</v>
      </c>
      <c r="B194" s="49" t="s">
        <v>711</v>
      </c>
      <c r="C194" s="49" t="s">
        <v>804</v>
      </c>
      <c r="D194" s="49" t="s">
        <v>10</v>
      </c>
      <c r="E194" s="49">
        <v>99445</v>
      </c>
      <c r="F194" s="219" t="s">
        <v>6</v>
      </c>
      <c r="G194" s="49" t="s">
        <v>167</v>
      </c>
      <c r="H194" s="50"/>
      <c r="I194" s="200" t="e">
        <f>#REF!</f>
        <v>#REF!</v>
      </c>
      <c r="J194" s="201" t="e">
        <f>I194*(1-#REF!)</f>
        <v>#REF!</v>
      </c>
      <c r="K194" s="202" t="e">
        <f>(J194-#REF!)/J194</f>
        <v>#REF!</v>
      </c>
      <c r="L194" s="207" t="e">
        <f>I194/#REF!-1</f>
        <v>#REF!</v>
      </c>
    </row>
    <row r="195" spans="1:12" ht="15.75" thickBot="1">
      <c r="A195" s="138">
        <v>191</v>
      </c>
      <c r="B195" s="191" t="s">
        <v>711</v>
      </c>
      <c r="C195" s="191" t="s">
        <v>804</v>
      </c>
      <c r="D195" s="191" t="s">
        <v>10</v>
      </c>
      <c r="E195" s="191">
        <v>43607</v>
      </c>
      <c r="F195" s="193" t="s">
        <v>6</v>
      </c>
      <c r="G195" s="191" t="s">
        <v>168</v>
      </c>
      <c r="H195" s="194"/>
      <c r="I195" s="200" t="e">
        <f>#REF!</f>
        <v>#REF!</v>
      </c>
      <c r="J195" s="201" t="e">
        <f>I195*(1-#REF!)</f>
        <v>#REF!</v>
      </c>
      <c r="K195" s="202" t="e">
        <f>(J195-#REF!)/J195</f>
        <v>#REF!</v>
      </c>
      <c r="L195" s="207" t="e">
        <f>I195/#REF!-1</f>
        <v>#REF!</v>
      </c>
    </row>
    <row r="196" spans="1:12" ht="15.75" thickTop="1">
      <c r="A196" s="135">
        <v>192</v>
      </c>
      <c r="B196" s="38" t="s">
        <v>711</v>
      </c>
      <c r="C196" s="38" t="s">
        <v>804</v>
      </c>
      <c r="D196" s="38" t="s">
        <v>101</v>
      </c>
      <c r="E196" s="70">
        <v>1220136</v>
      </c>
      <c r="F196" s="21" t="s">
        <v>11</v>
      </c>
      <c r="G196" s="38" t="s">
        <v>897</v>
      </c>
      <c r="H196" s="41">
        <v>114022</v>
      </c>
      <c r="I196" s="200" t="e">
        <f>#REF!*1.15</f>
        <v>#REF!</v>
      </c>
      <c r="J196" s="201" t="e">
        <f>I196*(1-#REF!)</f>
        <v>#REF!</v>
      </c>
      <c r="K196" s="202" t="e">
        <f>(J196-#REF!)/J196</f>
        <v>#REF!</v>
      </c>
      <c r="L196" s="207" t="e">
        <f>I196/#REF!-1</f>
        <v>#REF!</v>
      </c>
    </row>
    <row r="197" spans="1:12">
      <c r="A197" s="138">
        <v>193</v>
      </c>
      <c r="B197" s="36" t="s">
        <v>711</v>
      </c>
      <c r="C197" s="36" t="s">
        <v>804</v>
      </c>
      <c r="D197" s="36" t="s">
        <v>101</v>
      </c>
      <c r="E197" s="62">
        <v>1220119</v>
      </c>
      <c r="F197" s="13" t="s">
        <v>11</v>
      </c>
      <c r="G197" s="36" t="s">
        <v>898</v>
      </c>
      <c r="H197" s="15">
        <v>120648.53000000001</v>
      </c>
      <c r="I197" s="200" t="e">
        <f>#REF!*1.15</f>
        <v>#REF!</v>
      </c>
      <c r="J197" s="201" t="e">
        <f>I197*(1-#REF!)</f>
        <v>#REF!</v>
      </c>
      <c r="K197" s="202" t="e">
        <f>(J197-#REF!)/J197</f>
        <v>#REF!</v>
      </c>
      <c r="L197" s="207" t="e">
        <f>I197/#REF!-1</f>
        <v>#REF!</v>
      </c>
    </row>
    <row r="198" spans="1:12">
      <c r="A198" s="135">
        <v>194</v>
      </c>
      <c r="B198" s="36" t="s">
        <v>711</v>
      </c>
      <c r="C198" s="36" t="s">
        <v>804</v>
      </c>
      <c r="D198" s="36" t="s">
        <v>101</v>
      </c>
      <c r="E198" s="62">
        <v>1220118</v>
      </c>
      <c r="F198" s="13" t="s">
        <v>11</v>
      </c>
      <c r="G198" s="36" t="s">
        <v>899</v>
      </c>
      <c r="H198" s="15">
        <v>131242.32999999999</v>
      </c>
      <c r="I198" s="200" t="e">
        <f>#REF!*1.15</f>
        <v>#REF!</v>
      </c>
      <c r="J198" s="201" t="e">
        <f>I198*(1-#REF!)</f>
        <v>#REF!</v>
      </c>
      <c r="K198" s="202" t="e">
        <f>(J198-#REF!)/J198</f>
        <v>#REF!</v>
      </c>
      <c r="L198" s="207" t="e">
        <f>I198/#REF!-1</f>
        <v>#REF!</v>
      </c>
    </row>
    <row r="199" spans="1:12">
      <c r="A199" s="138">
        <v>195</v>
      </c>
      <c r="B199" s="36" t="s">
        <v>711</v>
      </c>
      <c r="C199" s="36" t="s">
        <v>804</v>
      </c>
      <c r="D199" s="36" t="s">
        <v>101</v>
      </c>
      <c r="E199" s="62">
        <v>1220139</v>
      </c>
      <c r="F199" s="13" t="s">
        <v>11</v>
      </c>
      <c r="G199" s="36" t="s">
        <v>900</v>
      </c>
      <c r="H199" s="15">
        <v>138095.87</v>
      </c>
      <c r="I199" s="200" t="e">
        <f>#REF!*1.15</f>
        <v>#REF!</v>
      </c>
      <c r="J199" s="201" t="e">
        <f>I199*(1-#REF!)</f>
        <v>#REF!</v>
      </c>
      <c r="K199" s="202" t="e">
        <f>(J199-#REF!)/J199</f>
        <v>#REF!</v>
      </c>
      <c r="L199" s="207" t="e">
        <f>I199/#REF!-1</f>
        <v>#REF!</v>
      </c>
    </row>
    <row r="200" spans="1:12">
      <c r="A200" s="135">
        <v>196</v>
      </c>
      <c r="B200" s="36" t="s">
        <v>711</v>
      </c>
      <c r="C200" s="36" t="s">
        <v>804</v>
      </c>
      <c r="D200" s="36" t="s">
        <v>101</v>
      </c>
      <c r="E200" s="62">
        <v>1220440</v>
      </c>
      <c r="F200" s="13" t="s">
        <v>11</v>
      </c>
      <c r="G200" s="36" t="s">
        <v>901</v>
      </c>
      <c r="H200" s="15">
        <v>167553.12</v>
      </c>
      <c r="I200" s="200" t="e">
        <f>#REF!*1.15</f>
        <v>#REF!</v>
      </c>
      <c r="J200" s="201" t="e">
        <f>I200*(1-#REF!)</f>
        <v>#REF!</v>
      </c>
      <c r="K200" s="202" t="e">
        <f>(J200-#REF!)/J200</f>
        <v>#REF!</v>
      </c>
      <c r="L200" s="207" t="e">
        <f>I200/#REF!-1</f>
        <v>#REF!</v>
      </c>
    </row>
    <row r="201" spans="1:12">
      <c r="A201" s="138">
        <v>197</v>
      </c>
      <c r="B201" s="36" t="s">
        <v>711</v>
      </c>
      <c r="C201" s="36" t="s">
        <v>804</v>
      </c>
      <c r="D201" s="36" t="s">
        <v>101</v>
      </c>
      <c r="E201" s="62">
        <v>1220144</v>
      </c>
      <c r="F201" s="13" t="s">
        <v>11</v>
      </c>
      <c r="G201" s="36" t="s">
        <v>902</v>
      </c>
      <c r="H201" s="15">
        <v>109081.82999999999</v>
      </c>
      <c r="I201" s="200" t="e">
        <f>#REF!*1.15</f>
        <v>#REF!</v>
      </c>
      <c r="J201" s="201" t="e">
        <f>I201*(1-#REF!)</f>
        <v>#REF!</v>
      </c>
      <c r="K201" s="202" t="e">
        <f>(J201-#REF!)/J201</f>
        <v>#REF!</v>
      </c>
      <c r="L201" s="207" t="e">
        <f>I201/#REF!-1</f>
        <v>#REF!</v>
      </c>
    </row>
    <row r="202" spans="1:12">
      <c r="A202" s="135">
        <v>198</v>
      </c>
      <c r="B202" s="36" t="s">
        <v>711</v>
      </c>
      <c r="C202" s="36" t="s">
        <v>804</v>
      </c>
      <c r="D202" s="36" t="s">
        <v>101</v>
      </c>
      <c r="E202" s="62">
        <v>1220545</v>
      </c>
      <c r="F202" s="13" t="s">
        <v>11</v>
      </c>
      <c r="G202" s="36" t="s">
        <v>903</v>
      </c>
      <c r="H202" s="15">
        <v>115686.73999999998</v>
      </c>
      <c r="I202" s="200" t="e">
        <f>#REF!*1.15</f>
        <v>#REF!</v>
      </c>
      <c r="J202" s="201" t="e">
        <f>I202*(1-#REF!)</f>
        <v>#REF!</v>
      </c>
      <c r="K202" s="202" t="e">
        <f>(J202-#REF!)/J202</f>
        <v>#REF!</v>
      </c>
      <c r="L202" s="207" t="e">
        <f>I202/#REF!-1</f>
        <v>#REF!</v>
      </c>
    </row>
    <row r="203" spans="1:12">
      <c r="A203" s="138">
        <v>199</v>
      </c>
      <c r="B203" s="36" t="s">
        <v>711</v>
      </c>
      <c r="C203" s="36" t="s">
        <v>804</v>
      </c>
      <c r="D203" s="36" t="s">
        <v>101</v>
      </c>
      <c r="E203" s="62">
        <v>1220546</v>
      </c>
      <c r="F203" s="13" t="s">
        <v>11</v>
      </c>
      <c r="G203" s="36" t="s">
        <v>904</v>
      </c>
      <c r="H203" s="15">
        <v>126706.25</v>
      </c>
      <c r="I203" s="200" t="e">
        <f>#REF!*1.15</f>
        <v>#REF!</v>
      </c>
      <c r="J203" s="201" t="e">
        <f>I203*(1-#REF!)</f>
        <v>#REF!</v>
      </c>
      <c r="K203" s="202" t="e">
        <f>(J203-#REF!)/J203</f>
        <v>#REF!</v>
      </c>
      <c r="L203" s="207" t="e">
        <f>I203/#REF!-1</f>
        <v>#REF!</v>
      </c>
    </row>
    <row r="204" spans="1:12">
      <c r="A204" s="135">
        <v>200</v>
      </c>
      <c r="B204" s="36" t="s">
        <v>711</v>
      </c>
      <c r="C204" s="36" t="s">
        <v>804</v>
      </c>
      <c r="D204" s="36" t="s">
        <v>101</v>
      </c>
      <c r="E204" s="62">
        <v>1220547</v>
      </c>
      <c r="F204" s="13" t="s">
        <v>11</v>
      </c>
      <c r="G204" s="36" t="s">
        <v>905</v>
      </c>
      <c r="H204" s="15">
        <v>133359.57499999998</v>
      </c>
      <c r="I204" s="200" t="e">
        <f>#REF!*1.15</f>
        <v>#REF!</v>
      </c>
      <c r="J204" s="201" t="e">
        <f>I204*(1-#REF!)</f>
        <v>#REF!</v>
      </c>
      <c r="K204" s="202" t="e">
        <f>(J204-#REF!)/J204</f>
        <v>#REF!</v>
      </c>
      <c r="L204" s="207" t="e">
        <f>I204/#REF!-1</f>
        <v>#REF!</v>
      </c>
    </row>
    <row r="205" spans="1:12">
      <c r="A205" s="138">
        <v>201</v>
      </c>
      <c r="B205" s="36" t="s">
        <v>711</v>
      </c>
      <c r="C205" s="36" t="s">
        <v>804</v>
      </c>
      <c r="D205" s="36" t="s">
        <v>101</v>
      </c>
      <c r="E205" s="62">
        <v>1220748</v>
      </c>
      <c r="F205" s="13" t="s">
        <v>11</v>
      </c>
      <c r="G205" s="36" t="s">
        <v>906</v>
      </c>
      <c r="H205" s="15">
        <v>160277.99</v>
      </c>
      <c r="I205" s="200" t="e">
        <f>#REF!*1.15</f>
        <v>#REF!</v>
      </c>
      <c r="J205" s="201" t="e">
        <f>I205*(1-#REF!)</f>
        <v>#REF!</v>
      </c>
      <c r="K205" s="202" t="e">
        <f>(J205-#REF!)/J205</f>
        <v>#REF!</v>
      </c>
      <c r="L205" s="207" t="e">
        <f>I205/#REF!-1</f>
        <v>#REF!</v>
      </c>
    </row>
    <row r="206" spans="1:12">
      <c r="A206" s="135">
        <v>202</v>
      </c>
      <c r="B206" s="36" t="s">
        <v>711</v>
      </c>
      <c r="C206" s="36" t="s">
        <v>804</v>
      </c>
      <c r="D206" s="36" t="s">
        <v>101</v>
      </c>
      <c r="E206" s="62">
        <v>1220549</v>
      </c>
      <c r="F206" s="13" t="s">
        <v>11</v>
      </c>
      <c r="G206" s="36" t="s">
        <v>907</v>
      </c>
      <c r="H206" s="15">
        <v>128591.99999999999</v>
      </c>
      <c r="I206" s="200" t="e">
        <f>#REF!*1.15</f>
        <v>#REF!</v>
      </c>
      <c r="J206" s="201" t="e">
        <f>I206*(1-#REF!)</f>
        <v>#REF!</v>
      </c>
      <c r="K206" s="202" t="e">
        <f>(J206-#REF!)/J206</f>
        <v>#REF!</v>
      </c>
      <c r="L206" s="207" t="e">
        <f>I206/#REF!-1</f>
        <v>#REF!</v>
      </c>
    </row>
    <row r="207" spans="1:12">
      <c r="A207" s="138">
        <v>203</v>
      </c>
      <c r="B207" s="36" t="s">
        <v>711</v>
      </c>
      <c r="C207" s="36" t="s">
        <v>804</v>
      </c>
      <c r="D207" s="36" t="s">
        <v>101</v>
      </c>
      <c r="E207" s="62">
        <v>1220150</v>
      </c>
      <c r="F207" s="13" t="s">
        <v>11</v>
      </c>
      <c r="G207" s="36" t="s">
        <v>908</v>
      </c>
      <c r="H207" s="15">
        <v>136602.21</v>
      </c>
      <c r="I207" s="200" t="e">
        <f>#REF!*1.15</f>
        <v>#REF!</v>
      </c>
      <c r="J207" s="201" t="e">
        <f>I207*(1-#REF!)</f>
        <v>#REF!</v>
      </c>
      <c r="K207" s="202" t="e">
        <f>(J207-#REF!)/J207</f>
        <v>#REF!</v>
      </c>
      <c r="L207" s="207" t="e">
        <f>I207/#REF!-1</f>
        <v>#REF!</v>
      </c>
    </row>
    <row r="208" spans="1:12">
      <c r="A208" s="135">
        <v>204</v>
      </c>
      <c r="B208" s="36" t="s">
        <v>711</v>
      </c>
      <c r="C208" s="36" t="s">
        <v>804</v>
      </c>
      <c r="D208" s="36" t="s">
        <v>101</v>
      </c>
      <c r="E208" s="62">
        <v>1220120</v>
      </c>
      <c r="F208" s="13" t="s">
        <v>11</v>
      </c>
      <c r="G208" s="36" t="s">
        <v>909</v>
      </c>
      <c r="H208" s="15">
        <v>148395.91999999998</v>
      </c>
      <c r="I208" s="200" t="e">
        <f>#REF!*1.15</f>
        <v>#REF!</v>
      </c>
      <c r="J208" s="201" t="e">
        <f>I208*(1-#REF!)</f>
        <v>#REF!</v>
      </c>
      <c r="K208" s="202" t="e">
        <f>(J208-#REF!)/J208</f>
        <v>#REF!</v>
      </c>
      <c r="L208" s="207" t="e">
        <f>I208/#REF!-1</f>
        <v>#REF!</v>
      </c>
    </row>
    <row r="209" spans="1:12">
      <c r="A209" s="138">
        <v>205</v>
      </c>
      <c r="B209" s="36" t="s">
        <v>711</v>
      </c>
      <c r="C209" s="36" t="s">
        <v>804</v>
      </c>
      <c r="D209" s="36" t="s">
        <v>101</v>
      </c>
      <c r="E209" s="62">
        <v>1220252</v>
      </c>
      <c r="F209" s="13" t="s">
        <v>11</v>
      </c>
      <c r="G209" s="36" t="s">
        <v>910</v>
      </c>
      <c r="H209" s="15">
        <v>156416.94</v>
      </c>
      <c r="I209" s="200" t="e">
        <f>#REF!*1.15</f>
        <v>#REF!</v>
      </c>
      <c r="J209" s="201" t="e">
        <f>I209*(1-#REF!)</f>
        <v>#REF!</v>
      </c>
      <c r="K209" s="202" t="e">
        <f>(J209-#REF!)/J209</f>
        <v>#REF!</v>
      </c>
      <c r="L209" s="207" t="e">
        <f>I209/#REF!-1</f>
        <v>#REF!</v>
      </c>
    </row>
    <row r="210" spans="1:12">
      <c r="A210" s="135">
        <v>206</v>
      </c>
      <c r="B210" s="36" t="s">
        <v>711</v>
      </c>
      <c r="C210" s="36" t="s">
        <v>804</v>
      </c>
      <c r="D210" s="36" t="s">
        <v>101</v>
      </c>
      <c r="E210" s="62">
        <v>1220117</v>
      </c>
      <c r="F210" s="13" t="s">
        <v>11</v>
      </c>
      <c r="G210" s="36" t="s">
        <v>911</v>
      </c>
      <c r="H210" s="15">
        <v>190825.16999999995</v>
      </c>
      <c r="I210" s="200" t="e">
        <f>#REF!*1.15</f>
        <v>#REF!</v>
      </c>
      <c r="J210" s="201" t="e">
        <f>I210*(1-#REF!)</f>
        <v>#REF!</v>
      </c>
      <c r="K210" s="202" t="e">
        <f>(J210-#REF!)/J210</f>
        <v>#REF!</v>
      </c>
      <c r="L210" s="207" t="e">
        <f>I210/#REF!-1</f>
        <v>#REF!</v>
      </c>
    </row>
    <row r="211" spans="1:12">
      <c r="A211" s="138">
        <v>207</v>
      </c>
      <c r="B211" s="36" t="s">
        <v>711</v>
      </c>
      <c r="C211" s="36" t="s">
        <v>804</v>
      </c>
      <c r="D211" s="36" t="s">
        <v>101</v>
      </c>
      <c r="E211" s="62">
        <v>1220153</v>
      </c>
      <c r="F211" s="13" t="s">
        <v>11</v>
      </c>
      <c r="G211" s="36" t="s">
        <v>912</v>
      </c>
      <c r="H211" s="15">
        <v>142974</v>
      </c>
      <c r="I211" s="200" t="e">
        <f>#REF!*1.15</f>
        <v>#REF!</v>
      </c>
      <c r="J211" s="201" t="e">
        <f>I211*(1-#REF!)</f>
        <v>#REF!</v>
      </c>
      <c r="K211" s="202" t="e">
        <f>(J211-#REF!)/J211</f>
        <v>#REF!</v>
      </c>
      <c r="L211" s="207" t="e">
        <f>I211/#REF!-1</f>
        <v>#REF!</v>
      </c>
    </row>
    <row r="212" spans="1:12">
      <c r="A212" s="135">
        <v>208</v>
      </c>
      <c r="B212" s="36" t="s">
        <v>711</v>
      </c>
      <c r="C212" s="36" t="s">
        <v>804</v>
      </c>
      <c r="D212" s="36" t="s">
        <v>101</v>
      </c>
      <c r="E212" s="62">
        <v>1220154</v>
      </c>
      <c r="F212" s="13" t="s">
        <v>11</v>
      </c>
      <c r="G212" s="36" t="s">
        <v>913</v>
      </c>
      <c r="H212" s="15">
        <v>156173.00999999998</v>
      </c>
      <c r="I212" s="200" t="e">
        <f>#REF!*1.15</f>
        <v>#REF!</v>
      </c>
      <c r="J212" s="201" t="e">
        <f>I212*(1-#REF!)</f>
        <v>#REF!</v>
      </c>
      <c r="K212" s="202" t="e">
        <f>(J212-#REF!)/J212</f>
        <v>#REF!</v>
      </c>
      <c r="L212" s="207" t="e">
        <f>I212/#REF!-1</f>
        <v>#REF!</v>
      </c>
    </row>
    <row r="213" spans="1:12">
      <c r="A213" s="138">
        <v>209</v>
      </c>
      <c r="B213" s="36" t="s">
        <v>711</v>
      </c>
      <c r="C213" s="36" t="s">
        <v>804</v>
      </c>
      <c r="D213" s="36" t="s">
        <v>101</v>
      </c>
      <c r="E213" s="62">
        <v>1220555</v>
      </c>
      <c r="F213" s="13" t="s">
        <v>11</v>
      </c>
      <c r="G213" s="36" t="s">
        <v>914</v>
      </c>
      <c r="H213" s="15">
        <v>164421.03999999995</v>
      </c>
      <c r="I213" s="200" t="e">
        <f>#REF!*1.15</f>
        <v>#REF!</v>
      </c>
      <c r="J213" s="201" t="e">
        <f>I213*(1-#REF!)</f>
        <v>#REF!</v>
      </c>
      <c r="K213" s="202" t="e">
        <f>(J213-#REF!)/J213</f>
        <v>#REF!</v>
      </c>
      <c r="L213" s="207" t="e">
        <f>I213/#REF!-1</f>
        <v>#REF!</v>
      </c>
    </row>
    <row r="214" spans="1:12">
      <c r="A214" s="135">
        <v>210</v>
      </c>
      <c r="B214" s="36" t="s">
        <v>711</v>
      </c>
      <c r="C214" s="36" t="s">
        <v>804</v>
      </c>
      <c r="D214" s="36" t="s">
        <v>101</v>
      </c>
      <c r="E214" s="36">
        <v>1280036</v>
      </c>
      <c r="F214" s="13" t="s">
        <v>11</v>
      </c>
      <c r="G214" s="36" t="s">
        <v>915</v>
      </c>
      <c r="H214" s="15">
        <v>102554</v>
      </c>
      <c r="I214" s="200" t="e">
        <f>#REF!*1.15</f>
        <v>#REF!</v>
      </c>
      <c r="J214" s="201" t="e">
        <f>I214*(1-#REF!)</f>
        <v>#REF!</v>
      </c>
      <c r="K214" s="202" t="e">
        <f>(J214-#REF!)/J214</f>
        <v>#REF!</v>
      </c>
      <c r="L214" s="207" t="e">
        <f>I214/#REF!-1</f>
        <v>#REF!</v>
      </c>
    </row>
    <row r="215" spans="1:12">
      <c r="A215" s="138">
        <v>211</v>
      </c>
      <c r="B215" s="36" t="s">
        <v>711</v>
      </c>
      <c r="C215" s="36" t="s">
        <v>804</v>
      </c>
      <c r="D215" s="36" t="s">
        <v>101</v>
      </c>
      <c r="E215" s="36">
        <v>1280037</v>
      </c>
      <c r="F215" s="13" t="s">
        <v>11</v>
      </c>
      <c r="G215" s="36" t="s">
        <v>916</v>
      </c>
      <c r="H215" s="15">
        <v>108888.65999999999</v>
      </c>
      <c r="I215" s="200" t="e">
        <f>#REF!*1.15</f>
        <v>#REF!</v>
      </c>
      <c r="J215" s="201" t="e">
        <f>I215*(1-#REF!)</f>
        <v>#REF!</v>
      </c>
      <c r="K215" s="202" t="e">
        <f>(J215-#REF!)/J215</f>
        <v>#REF!</v>
      </c>
      <c r="L215" s="207" t="e">
        <f>I215/#REF!-1</f>
        <v>#REF!</v>
      </c>
    </row>
    <row r="216" spans="1:12">
      <c r="A216" s="135">
        <v>212</v>
      </c>
      <c r="B216" s="36" t="s">
        <v>711</v>
      </c>
      <c r="C216" s="36" t="s">
        <v>804</v>
      </c>
      <c r="D216" s="36" t="s">
        <v>101</v>
      </c>
      <c r="E216" s="36">
        <v>1280038</v>
      </c>
      <c r="F216" s="13" t="s">
        <v>11</v>
      </c>
      <c r="G216" s="36" t="s">
        <v>917</v>
      </c>
      <c r="H216" s="15">
        <v>117860.95999999999</v>
      </c>
      <c r="I216" s="200" t="e">
        <f>#REF!*1.15</f>
        <v>#REF!</v>
      </c>
      <c r="J216" s="201" t="e">
        <f>I216*(1-#REF!)</f>
        <v>#REF!</v>
      </c>
      <c r="K216" s="202" t="e">
        <f>(J216-#REF!)/J216</f>
        <v>#REF!</v>
      </c>
      <c r="L216" s="207" t="e">
        <f>I216/#REF!-1</f>
        <v>#REF!</v>
      </c>
    </row>
    <row r="217" spans="1:12">
      <c r="A217" s="138">
        <v>213</v>
      </c>
      <c r="B217" s="36" t="s">
        <v>711</v>
      </c>
      <c r="C217" s="36" t="s">
        <v>804</v>
      </c>
      <c r="D217" s="36" t="s">
        <v>101</v>
      </c>
      <c r="E217" s="36">
        <v>1280039</v>
      </c>
      <c r="F217" s="13" t="s">
        <v>11</v>
      </c>
      <c r="G217" s="36" t="s">
        <v>918</v>
      </c>
      <c r="H217" s="15">
        <v>123990.23</v>
      </c>
      <c r="I217" s="200" t="e">
        <f>#REF!*1.15</f>
        <v>#REF!</v>
      </c>
      <c r="J217" s="201" t="e">
        <f>I217*(1-#REF!)</f>
        <v>#REF!</v>
      </c>
      <c r="K217" s="202" t="e">
        <f>(J217-#REF!)/J217</f>
        <v>#REF!</v>
      </c>
      <c r="L217" s="207" t="e">
        <f>I217/#REF!-1</f>
        <v>#REF!</v>
      </c>
    </row>
    <row r="218" spans="1:12">
      <c r="A218" s="135">
        <v>214</v>
      </c>
      <c r="B218" s="36" t="s">
        <v>711</v>
      </c>
      <c r="C218" s="36" t="s">
        <v>804</v>
      </c>
      <c r="D218" s="36" t="s">
        <v>101</v>
      </c>
      <c r="E218" s="36">
        <v>1280040</v>
      </c>
      <c r="F218" s="13" t="s">
        <v>11</v>
      </c>
      <c r="G218" s="36" t="s">
        <v>919</v>
      </c>
      <c r="H218" s="15">
        <v>150172.04999999999</v>
      </c>
      <c r="I218" s="200" t="e">
        <f>#REF!*1.15</f>
        <v>#REF!</v>
      </c>
      <c r="J218" s="201" t="e">
        <f>I218*(1-#REF!)</f>
        <v>#REF!</v>
      </c>
      <c r="K218" s="202" t="e">
        <f>(J218-#REF!)/J218</f>
        <v>#REF!</v>
      </c>
      <c r="L218" s="207" t="e">
        <f>I218/#REF!-1</f>
        <v>#REF!</v>
      </c>
    </row>
    <row r="219" spans="1:12">
      <c r="A219" s="138">
        <v>215</v>
      </c>
      <c r="B219" s="36" t="s">
        <v>711</v>
      </c>
      <c r="C219" s="36" t="s">
        <v>804</v>
      </c>
      <c r="D219" s="36" t="s">
        <v>101</v>
      </c>
      <c r="E219" s="36">
        <v>1280044</v>
      </c>
      <c r="F219" s="13" t="s">
        <v>11</v>
      </c>
      <c r="G219" s="36" t="s">
        <v>920</v>
      </c>
      <c r="H219" s="15">
        <v>99076</v>
      </c>
      <c r="I219" s="200" t="e">
        <f>#REF!*1.19</f>
        <v>#REF!</v>
      </c>
      <c r="J219" s="201" t="e">
        <f>I219*(1-#REF!)</f>
        <v>#REF!</v>
      </c>
      <c r="K219" s="202" t="e">
        <f>(J219-#REF!)/J219</f>
        <v>#REF!</v>
      </c>
      <c r="L219" s="207" t="e">
        <f>I219/#REF!-1</f>
        <v>#REF!</v>
      </c>
    </row>
    <row r="220" spans="1:12">
      <c r="A220" s="135">
        <v>216</v>
      </c>
      <c r="B220" s="36" t="s">
        <v>711</v>
      </c>
      <c r="C220" s="36" t="s">
        <v>804</v>
      </c>
      <c r="D220" s="36" t="s">
        <v>101</v>
      </c>
      <c r="E220" s="36">
        <v>1280045</v>
      </c>
      <c r="F220" s="13" t="s">
        <v>11</v>
      </c>
      <c r="G220" s="36" t="s">
        <v>921</v>
      </c>
      <c r="H220" s="15">
        <v>104948.65</v>
      </c>
      <c r="I220" s="200" t="e">
        <f>#REF!*1.19</f>
        <v>#REF!</v>
      </c>
      <c r="J220" s="201" t="e">
        <f>I220*(1-#REF!)</f>
        <v>#REF!</v>
      </c>
      <c r="K220" s="202" t="e">
        <f>(J220-#REF!)/J220</f>
        <v>#REF!</v>
      </c>
      <c r="L220" s="207" t="e">
        <f>I220/#REF!-1</f>
        <v>#REF!</v>
      </c>
    </row>
    <row r="221" spans="1:12">
      <c r="A221" s="138">
        <v>217</v>
      </c>
      <c r="B221" s="36" t="s">
        <v>711</v>
      </c>
      <c r="C221" s="36" t="s">
        <v>804</v>
      </c>
      <c r="D221" s="36" t="s">
        <v>101</v>
      </c>
      <c r="E221" s="36">
        <v>1280046</v>
      </c>
      <c r="F221" s="13" t="s">
        <v>11</v>
      </c>
      <c r="G221" s="36" t="s">
        <v>922</v>
      </c>
      <c r="H221" s="15">
        <v>114233.03</v>
      </c>
      <c r="I221" s="200" t="e">
        <f>#REF!*1.19</f>
        <v>#REF!</v>
      </c>
      <c r="J221" s="201" t="e">
        <f>I221*(1-#REF!)</f>
        <v>#REF!</v>
      </c>
      <c r="K221" s="202" t="e">
        <f>(J221-#REF!)/J221</f>
        <v>#REF!</v>
      </c>
      <c r="L221" s="207" t="e">
        <f>I221/#REF!-1</f>
        <v>#REF!</v>
      </c>
    </row>
    <row r="222" spans="1:12">
      <c r="A222" s="135">
        <v>218</v>
      </c>
      <c r="B222" s="36" t="s">
        <v>711</v>
      </c>
      <c r="C222" s="36" t="s">
        <v>804</v>
      </c>
      <c r="D222" s="36" t="s">
        <v>101</v>
      </c>
      <c r="E222" s="36">
        <v>1280047</v>
      </c>
      <c r="F222" s="13" t="s">
        <v>11</v>
      </c>
      <c r="G222" s="36" t="s">
        <v>923</v>
      </c>
      <c r="H222" s="15">
        <v>119814.844</v>
      </c>
      <c r="I222" s="200" t="e">
        <f>#REF!*1.19</f>
        <v>#REF!</v>
      </c>
      <c r="J222" s="201" t="e">
        <f>I222*(1-#REF!)</f>
        <v>#REF!</v>
      </c>
      <c r="K222" s="202" t="e">
        <f>(J222-#REF!)/J222</f>
        <v>#REF!</v>
      </c>
      <c r="L222" s="207" t="e">
        <f>I222/#REF!-1</f>
        <v>#REF!</v>
      </c>
    </row>
    <row r="223" spans="1:12">
      <c r="A223" s="138">
        <v>219</v>
      </c>
      <c r="B223" s="36" t="s">
        <v>711</v>
      </c>
      <c r="C223" s="36" t="s">
        <v>804</v>
      </c>
      <c r="D223" s="36" t="s">
        <v>101</v>
      </c>
      <c r="E223" s="36">
        <v>1280048</v>
      </c>
      <c r="F223" s="13" t="s">
        <v>11</v>
      </c>
      <c r="G223" s="36" t="s">
        <v>924</v>
      </c>
      <c r="H223" s="15">
        <v>147486.64499999999</v>
      </c>
      <c r="I223" s="200" t="e">
        <f>#REF!*1.19</f>
        <v>#REF!</v>
      </c>
      <c r="J223" s="201" t="e">
        <f>I223*(1-#REF!)</f>
        <v>#REF!</v>
      </c>
      <c r="K223" s="202" t="e">
        <f>(J223-#REF!)/J223</f>
        <v>#REF!</v>
      </c>
      <c r="L223" s="207" t="e">
        <f>I223/#REF!-1</f>
        <v>#REF!</v>
      </c>
    </row>
    <row r="224" spans="1:12">
      <c r="A224" s="135">
        <v>220</v>
      </c>
      <c r="B224" s="36" t="s">
        <v>711</v>
      </c>
      <c r="C224" s="36" t="s">
        <v>804</v>
      </c>
      <c r="D224" s="36" t="s">
        <v>101</v>
      </c>
      <c r="E224" s="36">
        <v>1280049</v>
      </c>
      <c r="F224" s="13" t="s">
        <v>11</v>
      </c>
      <c r="G224" s="36" t="s">
        <v>925</v>
      </c>
      <c r="H224" s="15">
        <v>115150</v>
      </c>
      <c r="I224" s="200" t="e">
        <f>#REF!*1.15</f>
        <v>#REF!</v>
      </c>
      <c r="J224" s="201" t="e">
        <f>I224*(1-#REF!)</f>
        <v>#REF!</v>
      </c>
      <c r="K224" s="202" t="e">
        <f>(J224-#REF!)/J224</f>
        <v>#REF!</v>
      </c>
      <c r="L224" s="207" t="e">
        <f>I224/#REF!-1</f>
        <v>#REF!</v>
      </c>
    </row>
    <row r="225" spans="1:12">
      <c r="A225" s="138">
        <v>221</v>
      </c>
      <c r="B225" s="36" t="s">
        <v>711</v>
      </c>
      <c r="C225" s="36" t="s">
        <v>804</v>
      </c>
      <c r="D225" s="36" t="s">
        <v>101</v>
      </c>
      <c r="E225" s="36">
        <v>1280050</v>
      </c>
      <c r="F225" s="13" t="s">
        <v>11</v>
      </c>
      <c r="G225" s="36" t="s">
        <v>926</v>
      </c>
      <c r="H225" s="15">
        <v>122003.54</v>
      </c>
      <c r="I225" s="200" t="e">
        <f>#REF!*1.15</f>
        <v>#REF!</v>
      </c>
      <c r="J225" s="201" t="e">
        <f>I225*(1-#REF!)</f>
        <v>#REF!</v>
      </c>
      <c r="K225" s="202" t="e">
        <f>(J225-#REF!)/J225</f>
        <v>#REF!</v>
      </c>
      <c r="L225" s="207" t="e">
        <f>I225/#REF!-1</f>
        <v>#REF!</v>
      </c>
    </row>
    <row r="226" spans="1:12">
      <c r="A226" s="135">
        <v>222</v>
      </c>
      <c r="B226" s="36" t="s">
        <v>711</v>
      </c>
      <c r="C226" s="36" t="s">
        <v>804</v>
      </c>
      <c r="D226" s="36" t="s">
        <v>101</v>
      </c>
      <c r="E226" s="36">
        <v>1280051</v>
      </c>
      <c r="F226" s="13" t="s">
        <v>11</v>
      </c>
      <c r="G226" s="36" t="s">
        <v>927</v>
      </c>
      <c r="H226" s="15">
        <v>132348.71</v>
      </c>
      <c r="I226" s="200" t="e">
        <f>#REF!*1.15</f>
        <v>#REF!</v>
      </c>
      <c r="J226" s="201" t="e">
        <f>I226*(1-#REF!)</f>
        <v>#REF!</v>
      </c>
      <c r="K226" s="202" t="e">
        <f>(J226-#REF!)/J226</f>
        <v>#REF!</v>
      </c>
      <c r="L226" s="207" t="e">
        <f>I226/#REF!-1</f>
        <v>#REF!</v>
      </c>
    </row>
    <row r="227" spans="1:12">
      <c r="A227" s="138">
        <v>223</v>
      </c>
      <c r="B227" s="36" t="s">
        <v>711</v>
      </c>
      <c r="C227" s="36" t="s">
        <v>804</v>
      </c>
      <c r="D227" s="36" t="s">
        <v>101</v>
      </c>
      <c r="E227" s="36">
        <v>1280052</v>
      </c>
      <c r="F227" s="13" t="s">
        <v>11</v>
      </c>
      <c r="G227" s="36" t="s">
        <v>928</v>
      </c>
      <c r="H227" s="15">
        <v>139915.71</v>
      </c>
      <c r="I227" s="200" t="e">
        <f>#REF!*1.15</f>
        <v>#REF!</v>
      </c>
      <c r="J227" s="201" t="e">
        <f>I227*(1-#REF!)</f>
        <v>#REF!</v>
      </c>
      <c r="K227" s="202" t="e">
        <f>(J227-#REF!)/J227</f>
        <v>#REF!</v>
      </c>
      <c r="L227" s="207" t="e">
        <f>I227/#REF!-1</f>
        <v>#REF!</v>
      </c>
    </row>
    <row r="228" spans="1:12">
      <c r="A228" s="135">
        <v>224</v>
      </c>
      <c r="B228" s="36" t="s">
        <v>711</v>
      </c>
      <c r="C228" s="36" t="s">
        <v>804</v>
      </c>
      <c r="D228" s="36" t="s">
        <v>101</v>
      </c>
      <c r="E228" s="36">
        <v>1280018</v>
      </c>
      <c r="F228" s="13" t="s">
        <v>11</v>
      </c>
      <c r="G228" s="36" t="s">
        <v>929</v>
      </c>
      <c r="H228" s="15">
        <v>170345.85999999996</v>
      </c>
      <c r="I228" s="200" t="e">
        <f>#REF!*1.15</f>
        <v>#REF!</v>
      </c>
      <c r="J228" s="201" t="e">
        <f>I228*(1-#REF!)</f>
        <v>#REF!</v>
      </c>
      <c r="K228" s="202" t="e">
        <f>(J228-#REF!)/J228</f>
        <v>#REF!</v>
      </c>
      <c r="L228" s="207" t="e">
        <f>I228/#REF!-1</f>
        <v>#REF!</v>
      </c>
    </row>
    <row r="229" spans="1:12">
      <c r="A229" s="138">
        <v>225</v>
      </c>
      <c r="B229" s="36" t="s">
        <v>711</v>
      </c>
      <c r="C229" s="36" t="s">
        <v>804</v>
      </c>
      <c r="D229" s="36" t="s">
        <v>101</v>
      </c>
      <c r="E229" s="36">
        <v>1280053</v>
      </c>
      <c r="F229" s="13" t="s">
        <v>11</v>
      </c>
      <c r="G229" s="36" t="s">
        <v>930</v>
      </c>
      <c r="H229" s="15">
        <v>126054</v>
      </c>
      <c r="I229" s="200" t="e">
        <f>#REF!*1.15</f>
        <v>#REF!</v>
      </c>
      <c r="J229" s="201" t="e">
        <f>I229*(1-#REF!)</f>
        <v>#REF!</v>
      </c>
      <c r="K229" s="202" t="e">
        <f>(J229-#REF!)/J229</f>
        <v>#REF!</v>
      </c>
      <c r="L229" s="207" t="e">
        <f>I229/#REF!-1</f>
        <v>#REF!</v>
      </c>
    </row>
    <row r="230" spans="1:12">
      <c r="A230" s="135">
        <v>226</v>
      </c>
      <c r="B230" s="36" t="s">
        <v>711</v>
      </c>
      <c r="C230" s="36" t="s">
        <v>804</v>
      </c>
      <c r="D230" s="36" t="s">
        <v>101</v>
      </c>
      <c r="E230" s="36">
        <v>1280054</v>
      </c>
      <c r="F230" s="13" t="s">
        <v>11</v>
      </c>
      <c r="G230" s="36" t="s">
        <v>931</v>
      </c>
      <c r="H230" s="15">
        <v>137609.88999999998</v>
      </c>
      <c r="I230" s="200" t="e">
        <f>#REF!*1.15</f>
        <v>#REF!</v>
      </c>
      <c r="J230" s="201" t="e">
        <f>I230*(1-#REF!)</f>
        <v>#REF!</v>
      </c>
      <c r="K230" s="202" t="e">
        <f>(J230-#REF!)/J230</f>
        <v>#REF!</v>
      </c>
      <c r="L230" s="207" t="e">
        <f>I230/#REF!-1</f>
        <v>#REF!</v>
      </c>
    </row>
    <row r="231" spans="1:12">
      <c r="A231" s="138">
        <v>227</v>
      </c>
      <c r="B231" s="36" t="s">
        <v>711</v>
      </c>
      <c r="C231" s="36" t="s">
        <v>804</v>
      </c>
      <c r="D231" s="36" t="s">
        <v>101</v>
      </c>
      <c r="E231" s="36">
        <v>1280055</v>
      </c>
      <c r="F231" s="13" t="s">
        <v>11</v>
      </c>
      <c r="G231" s="36" t="s">
        <v>932</v>
      </c>
      <c r="H231" s="15">
        <v>145403.9</v>
      </c>
      <c r="I231" s="200" t="e">
        <f>#REF!*1.15</f>
        <v>#REF!</v>
      </c>
      <c r="J231" s="201" t="e">
        <f>I231*(1-#REF!)</f>
        <v>#REF!</v>
      </c>
      <c r="K231" s="202" t="e">
        <f>(J231-#REF!)/J231</f>
        <v>#REF!</v>
      </c>
      <c r="L231" s="207" t="e">
        <f>I231/#REF!-1</f>
        <v>#REF!</v>
      </c>
    </row>
    <row r="232" spans="1:12">
      <c r="A232" s="135">
        <v>228</v>
      </c>
      <c r="B232" s="36" t="s">
        <v>711</v>
      </c>
      <c r="C232" s="36" t="s">
        <v>804</v>
      </c>
      <c r="D232" s="36" t="s">
        <v>101</v>
      </c>
      <c r="E232" s="36">
        <v>1280043</v>
      </c>
      <c r="F232" s="13" t="s">
        <v>11</v>
      </c>
      <c r="G232" s="36" t="s">
        <v>933</v>
      </c>
      <c r="H232" s="15">
        <v>153684.35999999999</v>
      </c>
      <c r="I232" s="200" t="e">
        <f>#REF!*1.15</f>
        <v>#REF!</v>
      </c>
      <c r="J232" s="201" t="e">
        <f>I232*(1-#REF!)</f>
        <v>#REF!</v>
      </c>
      <c r="K232" s="202" t="e">
        <f>(J232-#REF!)/J232</f>
        <v>#REF!</v>
      </c>
      <c r="L232" s="207" t="e">
        <f>I232/#REF!-1</f>
        <v>#REF!</v>
      </c>
    </row>
    <row r="233" spans="1:12">
      <c r="A233" s="138">
        <v>229</v>
      </c>
      <c r="B233" s="36" t="s">
        <v>711</v>
      </c>
      <c r="C233" s="36" t="s">
        <v>804</v>
      </c>
      <c r="D233" s="36" t="s">
        <v>101</v>
      </c>
      <c r="E233" s="36">
        <v>1280041</v>
      </c>
      <c r="F233" s="13" t="s">
        <v>11</v>
      </c>
      <c r="G233" s="36" t="s">
        <v>934</v>
      </c>
      <c r="H233" s="15">
        <v>156711.16</v>
      </c>
      <c r="I233" s="200" t="e">
        <f>#REF!*1.15</f>
        <v>#REF!</v>
      </c>
      <c r="J233" s="201" t="e">
        <f>I233*(1-#REF!)</f>
        <v>#REF!</v>
      </c>
      <c r="K233" s="202" t="e">
        <f>(J233-#REF!)/J233</f>
        <v>#REF!</v>
      </c>
      <c r="L233" s="207" t="e">
        <f>I233/#REF!-1</f>
        <v>#REF!</v>
      </c>
    </row>
    <row r="234" spans="1:12">
      <c r="A234" s="135">
        <v>230</v>
      </c>
      <c r="B234" s="36" t="s">
        <v>711</v>
      </c>
      <c r="C234" s="36" t="s">
        <v>804</v>
      </c>
      <c r="D234" s="36" t="s">
        <v>101</v>
      </c>
      <c r="E234" s="218">
        <v>1280015</v>
      </c>
      <c r="F234" s="13" t="s">
        <v>11</v>
      </c>
      <c r="G234" s="36" t="s">
        <v>935</v>
      </c>
      <c r="H234" s="15">
        <v>106972</v>
      </c>
      <c r="I234" s="200" t="e">
        <f>#REF!*1.15</f>
        <v>#REF!</v>
      </c>
      <c r="J234" s="201" t="e">
        <f>I234*(1-#REF!)</f>
        <v>#REF!</v>
      </c>
      <c r="K234" s="202" t="e">
        <f>(J234-#REF!)/J234</f>
        <v>#REF!</v>
      </c>
      <c r="L234" s="207" t="e">
        <f>I234/#REF!-1</f>
        <v>#REF!</v>
      </c>
    </row>
    <row r="235" spans="1:12">
      <c r="A235" s="138">
        <v>231</v>
      </c>
      <c r="B235" s="36" t="s">
        <v>711</v>
      </c>
      <c r="C235" s="36" t="s">
        <v>804</v>
      </c>
      <c r="D235" s="36" t="s">
        <v>101</v>
      </c>
      <c r="E235" s="212">
        <v>1280016</v>
      </c>
      <c r="F235" s="13" t="s">
        <v>11</v>
      </c>
      <c r="G235" s="36" t="s">
        <v>936</v>
      </c>
      <c r="H235" s="15">
        <v>119219.73000000001</v>
      </c>
      <c r="I235" s="200" t="e">
        <f>#REF!*1.15</f>
        <v>#REF!</v>
      </c>
      <c r="J235" s="201" t="e">
        <f>I235*(1-#REF!)</f>
        <v>#REF!</v>
      </c>
      <c r="K235" s="202" t="e">
        <f>(J235-#REF!)/J235</f>
        <v>#REF!</v>
      </c>
      <c r="L235" s="207" t="e">
        <f>I235/#REF!-1</f>
        <v>#REF!</v>
      </c>
    </row>
    <row r="236" spans="1:12">
      <c r="A236" s="135">
        <v>232</v>
      </c>
      <c r="B236" s="36" t="s">
        <v>711</v>
      </c>
      <c r="C236" s="36" t="s">
        <v>804</v>
      </c>
      <c r="D236" s="36" t="s">
        <v>101</v>
      </c>
      <c r="E236" s="212">
        <v>1280017</v>
      </c>
      <c r="F236" s="13" t="s">
        <v>11</v>
      </c>
      <c r="G236" s="36" t="s">
        <v>937</v>
      </c>
      <c r="H236" s="15">
        <v>142580.13999999998</v>
      </c>
      <c r="I236" s="200" t="e">
        <f>#REF!*1.15</f>
        <v>#REF!</v>
      </c>
      <c r="J236" s="201" t="e">
        <f>I236*(1-#REF!)</f>
        <v>#REF!</v>
      </c>
      <c r="K236" s="202" t="e">
        <f>(J236-#REF!)/J236</f>
        <v>#REF!</v>
      </c>
      <c r="L236" s="207" t="e">
        <f>I236/#REF!-1</f>
        <v>#REF!</v>
      </c>
    </row>
    <row r="237" spans="1:12">
      <c r="A237" s="138">
        <v>233</v>
      </c>
      <c r="B237" s="36" t="s">
        <v>711</v>
      </c>
      <c r="C237" s="36" t="s">
        <v>804</v>
      </c>
      <c r="D237" s="36" t="s">
        <v>101</v>
      </c>
      <c r="E237" s="212">
        <v>1280020</v>
      </c>
      <c r="F237" s="13" t="s">
        <v>11</v>
      </c>
      <c r="G237" s="36" t="s">
        <v>938</v>
      </c>
      <c r="H237" s="15">
        <v>160243.68</v>
      </c>
      <c r="I237" s="200" t="e">
        <f>#REF!*1.15</f>
        <v>#REF!</v>
      </c>
      <c r="J237" s="201" t="e">
        <f>I237*(1-#REF!)</f>
        <v>#REF!</v>
      </c>
      <c r="K237" s="202" t="e">
        <f>(J237-#REF!)/J237</f>
        <v>#REF!</v>
      </c>
      <c r="L237" s="207" t="e">
        <f>I237/#REF!-1</f>
        <v>#REF!</v>
      </c>
    </row>
    <row r="238" spans="1:12">
      <c r="A238" s="135">
        <v>234</v>
      </c>
      <c r="B238" s="36" t="s">
        <v>711</v>
      </c>
      <c r="C238" s="36" t="s">
        <v>804</v>
      </c>
      <c r="D238" s="36" t="s">
        <v>101</v>
      </c>
      <c r="E238" s="212">
        <v>1280030</v>
      </c>
      <c r="F238" s="13" t="s">
        <v>11</v>
      </c>
      <c r="G238" s="36" t="s">
        <v>939</v>
      </c>
      <c r="H238" s="15">
        <v>194230.31999999995</v>
      </c>
      <c r="I238" s="200" t="e">
        <f>#REF!*1.15</f>
        <v>#REF!</v>
      </c>
      <c r="J238" s="201" t="e">
        <f>I238*(1-#REF!)</f>
        <v>#REF!</v>
      </c>
      <c r="K238" s="202" t="e">
        <f>(J238-#REF!)/J238</f>
        <v>#REF!</v>
      </c>
      <c r="L238" s="207" t="e">
        <f>I238/#REF!-1</f>
        <v>#REF!</v>
      </c>
    </row>
    <row r="239" spans="1:12">
      <c r="A239" s="138">
        <v>235</v>
      </c>
      <c r="B239" s="36" t="s">
        <v>711</v>
      </c>
      <c r="C239" s="36" t="s">
        <v>804</v>
      </c>
      <c r="D239" s="36" t="s">
        <v>101</v>
      </c>
      <c r="E239" s="212">
        <v>1280031</v>
      </c>
      <c r="F239" s="13" t="s">
        <v>11</v>
      </c>
      <c r="G239" s="36" t="s">
        <v>940</v>
      </c>
      <c r="H239" s="15">
        <v>129132.49999999999</v>
      </c>
      <c r="I239" s="200" t="e">
        <f>#REF!*1.15</f>
        <v>#REF!</v>
      </c>
      <c r="J239" s="201" t="e">
        <f>I239*(1-#REF!)</f>
        <v>#REF!</v>
      </c>
      <c r="K239" s="202" t="e">
        <f>(J239-#REF!)/J239</f>
        <v>#REF!</v>
      </c>
      <c r="L239" s="207" t="e">
        <f>I239/#REF!-1</f>
        <v>#REF!</v>
      </c>
    </row>
    <row r="240" spans="1:12">
      <c r="A240" s="135">
        <v>236</v>
      </c>
      <c r="B240" s="36" t="s">
        <v>711</v>
      </c>
      <c r="C240" s="36" t="s">
        <v>804</v>
      </c>
      <c r="D240" s="36" t="s">
        <v>101</v>
      </c>
      <c r="E240" s="212">
        <v>1280032</v>
      </c>
      <c r="F240" s="13" t="s">
        <v>11</v>
      </c>
      <c r="G240" s="36" t="s">
        <v>941</v>
      </c>
      <c r="H240" s="15">
        <v>124174</v>
      </c>
      <c r="I240" s="200" t="e">
        <f>#REF!*1.15</f>
        <v>#REF!</v>
      </c>
      <c r="J240" s="201" t="e">
        <f>I240*(1-#REF!)</f>
        <v>#REF!</v>
      </c>
      <c r="K240" s="202" t="e">
        <f>(J240-#REF!)/J240</f>
        <v>#REF!</v>
      </c>
      <c r="L240" s="207" t="e">
        <f>I240/#REF!-1</f>
        <v>#REF!</v>
      </c>
    </row>
    <row r="241" spans="1:12">
      <c r="A241" s="138">
        <v>237</v>
      </c>
      <c r="B241" s="36" t="s">
        <v>711</v>
      </c>
      <c r="C241" s="36" t="s">
        <v>804</v>
      </c>
      <c r="D241" s="36" t="s">
        <v>101</v>
      </c>
      <c r="E241" s="212">
        <v>1280033</v>
      </c>
      <c r="F241" s="13" t="s">
        <v>11</v>
      </c>
      <c r="G241" s="36" t="s">
        <v>942</v>
      </c>
      <c r="H241" s="15">
        <v>150853.07999999996</v>
      </c>
      <c r="I241" s="200" t="e">
        <f>#REF!*1.15</f>
        <v>#REF!</v>
      </c>
      <c r="J241" s="201" t="e">
        <f>I241*(1-#REF!)</f>
        <v>#REF!</v>
      </c>
      <c r="K241" s="202" t="e">
        <f>(J241-#REF!)/J241</f>
        <v>#REF!</v>
      </c>
      <c r="L241" s="207" t="e">
        <f>I241/#REF!-1</f>
        <v>#REF!</v>
      </c>
    </row>
    <row r="242" spans="1:12">
      <c r="A242" s="135">
        <v>238</v>
      </c>
      <c r="B242" s="36" t="s">
        <v>711</v>
      </c>
      <c r="C242" s="36" t="s">
        <v>804</v>
      </c>
      <c r="D242" s="36" t="s">
        <v>101</v>
      </c>
      <c r="E242" s="212">
        <v>1280034</v>
      </c>
      <c r="F242" s="13" t="s">
        <v>11</v>
      </c>
      <c r="G242" s="36" t="s">
        <v>943</v>
      </c>
      <c r="H242" s="15">
        <v>171338.02999999997</v>
      </c>
      <c r="I242" s="200" t="e">
        <f>#REF!*1.15</f>
        <v>#REF!</v>
      </c>
      <c r="J242" s="201" t="e">
        <f>I242*(1-#REF!)</f>
        <v>#REF!</v>
      </c>
      <c r="K242" s="202" t="e">
        <f>(J242-#REF!)/J242</f>
        <v>#REF!</v>
      </c>
      <c r="L242" s="207" t="e">
        <f>I242/#REF!-1</f>
        <v>#REF!</v>
      </c>
    </row>
    <row r="243" spans="1:12">
      <c r="A243" s="138">
        <v>239</v>
      </c>
      <c r="B243" s="36" t="s">
        <v>711</v>
      </c>
      <c r="C243" s="36" t="s">
        <v>804</v>
      </c>
      <c r="D243" s="36" t="s">
        <v>101</v>
      </c>
      <c r="E243" s="212">
        <v>1280056</v>
      </c>
      <c r="F243" s="13" t="s">
        <v>11</v>
      </c>
      <c r="G243" s="36" t="s">
        <v>944</v>
      </c>
      <c r="H243" s="15">
        <v>210729.66999999995</v>
      </c>
      <c r="I243" s="200" t="e">
        <f>#REF!*1.15</f>
        <v>#REF!</v>
      </c>
      <c r="J243" s="201" t="e">
        <f>I243*(1-#REF!)</f>
        <v>#REF!</v>
      </c>
      <c r="K243" s="202" t="e">
        <f>(J243-#REF!)/J243</f>
        <v>#REF!</v>
      </c>
      <c r="L243" s="207" t="e">
        <f>I243/#REF!-1</f>
        <v>#REF!</v>
      </c>
    </row>
    <row r="244" spans="1:12">
      <c r="A244" s="135">
        <v>240</v>
      </c>
      <c r="B244" s="36" t="s">
        <v>711</v>
      </c>
      <c r="C244" s="36" t="s">
        <v>804</v>
      </c>
      <c r="D244" s="36" t="s">
        <v>101</v>
      </c>
      <c r="E244" s="212">
        <v>1280057</v>
      </c>
      <c r="F244" s="13" t="s">
        <v>11</v>
      </c>
      <c r="G244" s="36" t="s">
        <v>945</v>
      </c>
      <c r="H244" s="15">
        <v>143726</v>
      </c>
      <c r="I244" s="200" t="e">
        <f>#REF!*1.15</f>
        <v>#REF!</v>
      </c>
      <c r="J244" s="201" t="e">
        <f>I244*(1-#REF!)</f>
        <v>#REF!</v>
      </c>
      <c r="K244" s="202" t="e">
        <f>(J244-#REF!)/J244</f>
        <v>#REF!</v>
      </c>
      <c r="L244" s="207" t="e">
        <f>I244/#REF!-1</f>
        <v>#REF!</v>
      </c>
    </row>
    <row r="245" spans="1:12">
      <c r="A245" s="138">
        <v>241</v>
      </c>
      <c r="B245" s="36" t="s">
        <v>711</v>
      </c>
      <c r="C245" s="36" t="s">
        <v>804</v>
      </c>
      <c r="D245" s="36" t="s">
        <v>101</v>
      </c>
      <c r="E245" s="212">
        <v>1280058</v>
      </c>
      <c r="F245" s="13" t="s">
        <v>11</v>
      </c>
      <c r="G245" s="36" t="s">
        <v>946</v>
      </c>
      <c r="H245" s="15">
        <v>172696.79999999996</v>
      </c>
      <c r="I245" s="200" t="e">
        <f>#REF!*1.15</f>
        <v>#REF!</v>
      </c>
      <c r="J245" s="201" t="e">
        <f>I245*(1-#REF!)</f>
        <v>#REF!</v>
      </c>
      <c r="K245" s="202" t="e">
        <f>(J245-#REF!)/J245</f>
        <v>#REF!</v>
      </c>
      <c r="L245" s="207" t="e">
        <f>I245/#REF!-1</f>
        <v>#REF!</v>
      </c>
    </row>
    <row r="246" spans="1:12">
      <c r="A246" s="135">
        <v>242</v>
      </c>
      <c r="B246" s="36" t="s">
        <v>711</v>
      </c>
      <c r="C246" s="36" t="s">
        <v>804</v>
      </c>
      <c r="D246" s="36" t="s">
        <v>101</v>
      </c>
      <c r="E246" s="212">
        <v>1280059</v>
      </c>
      <c r="F246" s="13" t="s">
        <v>11</v>
      </c>
      <c r="G246" s="36" t="s">
        <v>947</v>
      </c>
      <c r="H246" s="15">
        <v>194878.91999999995</v>
      </c>
      <c r="I246" s="200" t="e">
        <f>#REF!*1.15</f>
        <v>#REF!</v>
      </c>
      <c r="J246" s="201" t="e">
        <f>I246*(1-#REF!)</f>
        <v>#REF!</v>
      </c>
      <c r="K246" s="202" t="e">
        <f>(J246-#REF!)/J246</f>
        <v>#REF!</v>
      </c>
      <c r="L246" s="207" t="e">
        <f>I246/#REF!-1</f>
        <v>#REF!</v>
      </c>
    </row>
    <row r="247" spans="1:12">
      <c r="A247" s="138">
        <v>243</v>
      </c>
      <c r="B247" s="36" t="s">
        <v>711</v>
      </c>
      <c r="C247" s="36" t="s">
        <v>804</v>
      </c>
      <c r="D247" s="36" t="s">
        <v>101</v>
      </c>
      <c r="E247" s="81">
        <v>1280064</v>
      </c>
      <c r="F247" s="13" t="s">
        <v>11</v>
      </c>
      <c r="G247" s="36" t="s">
        <v>948</v>
      </c>
      <c r="H247" s="15">
        <v>215158.47999999995</v>
      </c>
      <c r="I247" s="200" t="e">
        <f>#REF!*1.15</f>
        <v>#REF!</v>
      </c>
      <c r="J247" s="201" t="e">
        <f>I247*(1-#REF!)</f>
        <v>#REF!</v>
      </c>
      <c r="K247" s="202" t="e">
        <f>(J247-#REF!)/J247</f>
        <v>#REF!</v>
      </c>
      <c r="L247" s="207" t="e">
        <f>I247/#REF!-1</f>
        <v>#REF!</v>
      </c>
    </row>
    <row r="248" spans="1:12">
      <c r="A248" s="135">
        <v>244</v>
      </c>
      <c r="B248" s="38" t="s">
        <v>711</v>
      </c>
      <c r="C248" s="38" t="s">
        <v>804</v>
      </c>
      <c r="D248" s="38" t="s">
        <v>101</v>
      </c>
      <c r="E248" s="38" t="s">
        <v>860</v>
      </c>
      <c r="F248" s="208" t="s">
        <v>6</v>
      </c>
      <c r="G248" s="38" t="s">
        <v>861</v>
      </c>
      <c r="H248" s="41"/>
      <c r="I248" s="200" t="e">
        <f>#REF!</f>
        <v>#REF!</v>
      </c>
      <c r="J248" s="201" t="e">
        <f>I248*(1-#REF!)</f>
        <v>#REF!</v>
      </c>
      <c r="K248" s="202" t="e">
        <f>(J248-#REF!)/J248</f>
        <v>#REF!</v>
      </c>
      <c r="L248" s="207" t="e">
        <f>I248/#REF!-1</f>
        <v>#REF!</v>
      </c>
    </row>
    <row r="249" spans="1:12">
      <c r="A249" s="138">
        <v>245</v>
      </c>
      <c r="B249" s="36" t="s">
        <v>711</v>
      </c>
      <c r="C249" s="36" t="s">
        <v>804</v>
      </c>
      <c r="D249" s="36" t="s">
        <v>101</v>
      </c>
      <c r="E249" s="36">
        <v>3220527</v>
      </c>
      <c r="F249" s="147" t="s">
        <v>6</v>
      </c>
      <c r="G249" s="36" t="s">
        <v>862</v>
      </c>
      <c r="H249" s="15"/>
      <c r="I249" s="200" t="e">
        <f>#REF!</f>
        <v>#REF!</v>
      </c>
      <c r="J249" s="201" t="e">
        <f>I249*(1-#REF!)</f>
        <v>#REF!</v>
      </c>
      <c r="K249" s="202" t="e">
        <f>(J249-#REF!)/J249</f>
        <v>#REF!</v>
      </c>
      <c r="L249" s="207" t="e">
        <f>I249/#REF!-1</f>
        <v>#REF!</v>
      </c>
    </row>
    <row r="250" spans="1:12">
      <c r="A250" s="135">
        <v>246</v>
      </c>
      <c r="B250" s="36" t="s">
        <v>711</v>
      </c>
      <c r="C250" s="36" t="s">
        <v>804</v>
      </c>
      <c r="D250" s="36" t="s">
        <v>101</v>
      </c>
      <c r="E250" s="36">
        <v>3220528</v>
      </c>
      <c r="F250" s="147" t="s">
        <v>6</v>
      </c>
      <c r="G250" s="36" t="s">
        <v>863</v>
      </c>
      <c r="H250" s="15"/>
      <c r="I250" s="200" t="e">
        <f>#REF!</f>
        <v>#REF!</v>
      </c>
      <c r="J250" s="201" t="e">
        <f>I250*(1-#REF!)</f>
        <v>#REF!</v>
      </c>
      <c r="K250" s="202" t="e">
        <f>(J250-#REF!)/J250</f>
        <v>#REF!</v>
      </c>
      <c r="L250" s="207" t="e">
        <f>I250/#REF!-1</f>
        <v>#REF!</v>
      </c>
    </row>
    <row r="251" spans="1:12">
      <c r="A251" s="138">
        <v>247</v>
      </c>
      <c r="B251" s="36" t="s">
        <v>711</v>
      </c>
      <c r="C251" s="36" t="s">
        <v>804</v>
      </c>
      <c r="D251" s="36" t="s">
        <v>101</v>
      </c>
      <c r="E251" s="36">
        <v>3220529</v>
      </c>
      <c r="F251" s="147" t="s">
        <v>6</v>
      </c>
      <c r="G251" s="36" t="s">
        <v>864</v>
      </c>
      <c r="H251" s="15"/>
      <c r="I251" s="200" t="e">
        <f>#REF!</f>
        <v>#REF!</v>
      </c>
      <c r="J251" s="201" t="e">
        <f>I251*(1-#REF!)</f>
        <v>#REF!</v>
      </c>
      <c r="K251" s="202" t="e">
        <f>(J251-#REF!)/J251</f>
        <v>#REF!</v>
      </c>
      <c r="L251" s="207" t="e">
        <f>I251/#REF!-1</f>
        <v>#REF!</v>
      </c>
    </row>
    <row r="252" spans="1:12">
      <c r="A252" s="135">
        <v>248</v>
      </c>
      <c r="B252" s="36" t="s">
        <v>711</v>
      </c>
      <c r="C252" s="36" t="s">
        <v>804</v>
      </c>
      <c r="D252" s="36" t="s">
        <v>101</v>
      </c>
      <c r="E252" s="36">
        <v>3220530</v>
      </c>
      <c r="F252" s="147" t="s">
        <v>6</v>
      </c>
      <c r="G252" s="36" t="s">
        <v>865</v>
      </c>
      <c r="H252" s="15"/>
      <c r="I252" s="200" t="e">
        <f>#REF!</f>
        <v>#REF!</v>
      </c>
      <c r="J252" s="201" t="e">
        <f>I252*(1-#REF!)</f>
        <v>#REF!</v>
      </c>
      <c r="K252" s="202" t="e">
        <f>(J252-#REF!)/J252</f>
        <v>#REF!</v>
      </c>
      <c r="L252" s="207" t="e">
        <f>I252/#REF!-1</f>
        <v>#REF!</v>
      </c>
    </row>
    <row r="253" spans="1:12">
      <c r="A253" s="138">
        <v>249</v>
      </c>
      <c r="B253" s="36" t="s">
        <v>711</v>
      </c>
      <c r="C253" s="36" t="s">
        <v>804</v>
      </c>
      <c r="D253" s="36" t="s">
        <v>101</v>
      </c>
      <c r="E253" s="36">
        <v>3220531</v>
      </c>
      <c r="F253" s="147" t="s">
        <v>6</v>
      </c>
      <c r="G253" s="36" t="s">
        <v>866</v>
      </c>
      <c r="H253" s="15"/>
      <c r="I253" s="200" t="e">
        <f>#REF!</f>
        <v>#REF!</v>
      </c>
      <c r="J253" s="201" t="e">
        <f>I253*(1-#REF!)</f>
        <v>#REF!</v>
      </c>
      <c r="K253" s="202" t="e">
        <f>(J253-#REF!)/J253</f>
        <v>#REF!</v>
      </c>
      <c r="L253" s="207" t="e">
        <f>I253/#REF!-1</f>
        <v>#REF!</v>
      </c>
    </row>
    <row r="254" spans="1:12">
      <c r="A254" s="135">
        <v>250</v>
      </c>
      <c r="B254" s="36" t="s">
        <v>711</v>
      </c>
      <c r="C254" s="36" t="s">
        <v>804</v>
      </c>
      <c r="D254" s="36" t="s">
        <v>101</v>
      </c>
      <c r="E254" s="36">
        <v>3220532</v>
      </c>
      <c r="F254" s="147" t="s">
        <v>6</v>
      </c>
      <c r="G254" s="36" t="s">
        <v>867</v>
      </c>
      <c r="H254" s="15"/>
      <c r="I254" s="200" t="e">
        <f>#REF!</f>
        <v>#REF!</v>
      </c>
      <c r="J254" s="201" t="e">
        <f>I254*(1-#REF!)</f>
        <v>#REF!</v>
      </c>
      <c r="K254" s="202" t="e">
        <f>(J254-#REF!)/J254</f>
        <v>#REF!</v>
      </c>
      <c r="L254" s="207" t="e">
        <f>I254/#REF!-1</f>
        <v>#REF!</v>
      </c>
    </row>
    <row r="255" spans="1:12">
      <c r="A255" s="138">
        <v>251</v>
      </c>
      <c r="B255" s="36" t="s">
        <v>711</v>
      </c>
      <c r="C255" s="36" t="s">
        <v>804</v>
      </c>
      <c r="D255" s="36" t="s">
        <v>101</v>
      </c>
      <c r="E255" s="36">
        <v>3220533</v>
      </c>
      <c r="F255" s="147" t="s">
        <v>6</v>
      </c>
      <c r="G255" s="36" t="s">
        <v>868</v>
      </c>
      <c r="H255" s="15"/>
      <c r="I255" s="200" t="e">
        <f>#REF!</f>
        <v>#REF!</v>
      </c>
      <c r="J255" s="201" t="e">
        <f>I255*(1-#REF!)</f>
        <v>#REF!</v>
      </c>
      <c r="K255" s="202" t="e">
        <f>(J255-#REF!)/J255</f>
        <v>#REF!</v>
      </c>
      <c r="L255" s="207" t="e">
        <f>I255/#REF!-1</f>
        <v>#REF!</v>
      </c>
    </row>
    <row r="256" spans="1:12">
      <c r="A256" s="135">
        <v>252</v>
      </c>
      <c r="B256" s="36" t="s">
        <v>711</v>
      </c>
      <c r="C256" s="36" t="s">
        <v>804</v>
      </c>
      <c r="D256" s="36" t="s">
        <v>101</v>
      </c>
      <c r="E256" s="36">
        <v>3220534</v>
      </c>
      <c r="F256" s="147" t="s">
        <v>6</v>
      </c>
      <c r="G256" s="36" t="s">
        <v>869</v>
      </c>
      <c r="H256" s="15"/>
      <c r="I256" s="200" t="e">
        <f>#REF!</f>
        <v>#REF!</v>
      </c>
      <c r="J256" s="201" t="e">
        <f>I256*(1-#REF!)</f>
        <v>#REF!</v>
      </c>
      <c r="K256" s="202" t="e">
        <f>(J256-#REF!)/J256</f>
        <v>#REF!</v>
      </c>
      <c r="L256" s="207" t="e">
        <f>I256/#REF!-1</f>
        <v>#REF!</v>
      </c>
    </row>
    <row r="257" spans="1:12">
      <c r="A257" s="138">
        <v>253</v>
      </c>
      <c r="B257" s="36" t="s">
        <v>711</v>
      </c>
      <c r="C257" s="36" t="s">
        <v>804</v>
      </c>
      <c r="D257" s="36" t="s">
        <v>101</v>
      </c>
      <c r="E257" s="36">
        <v>2140114</v>
      </c>
      <c r="F257" s="147" t="s">
        <v>122</v>
      </c>
      <c r="G257" s="36" t="s">
        <v>870</v>
      </c>
      <c r="H257" s="15"/>
      <c r="I257" s="200" t="e">
        <f>#REF!</f>
        <v>#REF!</v>
      </c>
      <c r="J257" s="201" t="e">
        <f>I257*(1-#REF!)</f>
        <v>#REF!</v>
      </c>
      <c r="K257" s="202" t="e">
        <f>(J257-#REF!)/J257</f>
        <v>#REF!</v>
      </c>
      <c r="L257" s="207" t="e">
        <f>I257/#REF!-1</f>
        <v>#REF!</v>
      </c>
    </row>
    <row r="258" spans="1:12">
      <c r="A258" s="135">
        <v>254</v>
      </c>
      <c r="B258" s="36" t="s">
        <v>711</v>
      </c>
      <c r="C258" s="36" t="s">
        <v>804</v>
      </c>
      <c r="D258" s="36" t="s">
        <v>101</v>
      </c>
      <c r="E258" s="36">
        <v>3280051</v>
      </c>
      <c r="F258" s="147" t="s">
        <v>6</v>
      </c>
      <c r="G258" s="36" t="s">
        <v>871</v>
      </c>
      <c r="H258" s="15"/>
      <c r="I258" s="200" t="e">
        <f>#REF!</f>
        <v>#REF!</v>
      </c>
      <c r="J258" s="201" t="e">
        <f>I258*(1-#REF!)</f>
        <v>#REF!</v>
      </c>
      <c r="K258" s="202" t="e">
        <f>(J258-#REF!)/J258</f>
        <v>#REF!</v>
      </c>
      <c r="L258" s="207" t="e">
        <f>I258/#REF!-1</f>
        <v>#REF!</v>
      </c>
    </row>
    <row r="259" spans="1:12">
      <c r="A259" s="138">
        <v>255</v>
      </c>
      <c r="B259" s="36" t="s">
        <v>711</v>
      </c>
      <c r="C259" s="36" t="s">
        <v>804</v>
      </c>
      <c r="D259" s="36" t="s">
        <v>101</v>
      </c>
      <c r="E259" s="36">
        <v>3280050</v>
      </c>
      <c r="F259" s="147" t="s">
        <v>6</v>
      </c>
      <c r="G259" s="36" t="s">
        <v>872</v>
      </c>
      <c r="H259" s="15"/>
      <c r="I259" s="200" t="e">
        <f>#REF!</f>
        <v>#REF!</v>
      </c>
      <c r="J259" s="201" t="e">
        <f>I259*(1-#REF!)</f>
        <v>#REF!</v>
      </c>
      <c r="K259" s="202" t="e">
        <f>(J259-#REF!)/J259</f>
        <v>#REF!</v>
      </c>
      <c r="L259" s="207" t="e">
        <f>I259/#REF!-1</f>
        <v>#REF!</v>
      </c>
    </row>
    <row r="260" spans="1:12">
      <c r="A260" s="135">
        <v>256</v>
      </c>
      <c r="B260" s="36" t="s">
        <v>711</v>
      </c>
      <c r="C260" s="36" t="s">
        <v>804</v>
      </c>
      <c r="D260" s="36" t="s">
        <v>101</v>
      </c>
      <c r="E260" s="36">
        <v>3220156</v>
      </c>
      <c r="F260" s="147" t="s">
        <v>122</v>
      </c>
      <c r="G260" s="36" t="s">
        <v>873</v>
      </c>
      <c r="H260" s="15"/>
      <c r="I260" s="200" t="e">
        <f>#REF!</f>
        <v>#REF!</v>
      </c>
      <c r="J260" s="201" t="e">
        <f>I260*(1-#REF!)</f>
        <v>#REF!</v>
      </c>
      <c r="K260" s="202" t="e">
        <f>(J260-#REF!)/J260</f>
        <v>#REF!</v>
      </c>
      <c r="L260" s="207" t="e">
        <f>I260/#REF!-1</f>
        <v>#REF!</v>
      </c>
    </row>
    <row r="261" spans="1:12">
      <c r="A261" s="138">
        <v>257</v>
      </c>
      <c r="B261" s="36" t="s">
        <v>711</v>
      </c>
      <c r="C261" s="36" t="s">
        <v>804</v>
      </c>
      <c r="D261" s="36" t="s">
        <v>101</v>
      </c>
      <c r="E261" s="36">
        <v>3220157</v>
      </c>
      <c r="F261" s="147" t="s">
        <v>122</v>
      </c>
      <c r="G261" s="36" t="s">
        <v>874</v>
      </c>
      <c r="H261" s="15"/>
      <c r="I261" s="200" t="e">
        <f>#REF!</f>
        <v>#REF!</v>
      </c>
      <c r="J261" s="201" t="e">
        <f>I261*(1-#REF!)</f>
        <v>#REF!</v>
      </c>
      <c r="K261" s="202" t="e">
        <f>(J261-#REF!)/J261</f>
        <v>#REF!</v>
      </c>
      <c r="L261" s="207" t="e">
        <f>I261/#REF!-1</f>
        <v>#REF!</v>
      </c>
    </row>
    <row r="262" spans="1:12">
      <c r="A262" s="135">
        <v>258</v>
      </c>
      <c r="B262" s="36" t="s">
        <v>711</v>
      </c>
      <c r="C262" s="36" t="s">
        <v>804</v>
      </c>
      <c r="D262" s="36" t="s">
        <v>101</v>
      </c>
      <c r="E262" s="36">
        <v>3220161</v>
      </c>
      <c r="F262" s="147" t="s">
        <v>122</v>
      </c>
      <c r="G262" s="36" t="s">
        <v>803</v>
      </c>
      <c r="H262" s="15"/>
      <c r="I262" s="200" t="e">
        <f>#REF!</f>
        <v>#REF!</v>
      </c>
      <c r="J262" s="201" t="e">
        <f>I262*(1-#REF!)</f>
        <v>#REF!</v>
      </c>
      <c r="K262" s="202" t="e">
        <f>(J262-#REF!)/J262</f>
        <v>#REF!</v>
      </c>
      <c r="L262" s="207" t="e">
        <f>I262/#REF!-1</f>
        <v>#REF!</v>
      </c>
    </row>
    <row r="263" spans="1:12">
      <c r="A263" s="138">
        <v>259</v>
      </c>
      <c r="B263" s="36" t="s">
        <v>711</v>
      </c>
      <c r="C263" s="36" t="s">
        <v>804</v>
      </c>
      <c r="D263" s="36" t="s">
        <v>101</v>
      </c>
      <c r="E263" s="36" t="s">
        <v>875</v>
      </c>
      <c r="F263" s="147" t="s">
        <v>122</v>
      </c>
      <c r="G263" s="36" t="s">
        <v>876</v>
      </c>
      <c r="H263" s="15"/>
      <c r="I263" s="200" t="e">
        <f>#REF!</f>
        <v>#REF!</v>
      </c>
      <c r="J263" s="201" t="e">
        <f>I263*(1-#REF!)</f>
        <v>#REF!</v>
      </c>
      <c r="K263" s="202" t="e">
        <f>(J263-#REF!)/J263</f>
        <v>#REF!</v>
      </c>
      <c r="L263" s="207" t="e">
        <f>I263/#REF!-1</f>
        <v>#REF!</v>
      </c>
    </row>
    <row r="264" spans="1:12">
      <c r="A264" s="135">
        <v>260</v>
      </c>
      <c r="B264" s="36" t="s">
        <v>711</v>
      </c>
      <c r="C264" s="36" t="s">
        <v>804</v>
      </c>
      <c r="D264" s="36" t="s">
        <v>101</v>
      </c>
      <c r="E264" s="36" t="s">
        <v>877</v>
      </c>
      <c r="F264" s="147" t="s">
        <v>122</v>
      </c>
      <c r="G264" s="36" t="s">
        <v>878</v>
      </c>
      <c r="H264" s="15"/>
      <c r="I264" s="200" t="e">
        <f>#REF!</f>
        <v>#REF!</v>
      </c>
      <c r="J264" s="201" t="e">
        <f>I264*(1-#REF!)</f>
        <v>#REF!</v>
      </c>
      <c r="K264" s="202" t="e">
        <f>(J264-#REF!)/J264</f>
        <v>#REF!</v>
      </c>
      <c r="L264" s="207" t="e">
        <f>I264/#REF!-1</f>
        <v>#REF!</v>
      </c>
    </row>
    <row r="265" spans="1:12">
      <c r="A265" s="138">
        <v>261</v>
      </c>
      <c r="B265" s="36" t="s">
        <v>711</v>
      </c>
      <c r="C265" s="36" t="s">
        <v>804</v>
      </c>
      <c r="D265" s="36" t="s">
        <v>101</v>
      </c>
      <c r="E265" s="36" t="s">
        <v>879</v>
      </c>
      <c r="F265" s="147" t="s">
        <v>122</v>
      </c>
      <c r="G265" s="36" t="s">
        <v>880</v>
      </c>
      <c r="H265" s="15"/>
      <c r="I265" s="200" t="e">
        <f>#REF!</f>
        <v>#REF!</v>
      </c>
      <c r="J265" s="201" t="e">
        <f>I265*(1-#REF!)</f>
        <v>#REF!</v>
      </c>
      <c r="K265" s="202" t="e">
        <f>(J265-#REF!)/J265</f>
        <v>#REF!</v>
      </c>
      <c r="L265" s="207" t="e">
        <f>I265/#REF!-1</f>
        <v>#REF!</v>
      </c>
    </row>
    <row r="266" spans="1:12">
      <c r="A266" s="135">
        <v>262</v>
      </c>
      <c r="B266" s="36" t="s">
        <v>711</v>
      </c>
      <c r="C266" s="36" t="s">
        <v>804</v>
      </c>
      <c r="D266" s="36" t="s">
        <v>101</v>
      </c>
      <c r="E266" s="36" t="s">
        <v>881</v>
      </c>
      <c r="F266" s="147" t="s">
        <v>122</v>
      </c>
      <c r="G266" s="36" t="s">
        <v>882</v>
      </c>
      <c r="H266" s="15"/>
      <c r="I266" s="200" t="e">
        <f>#REF!</f>
        <v>#REF!</v>
      </c>
      <c r="J266" s="201" t="e">
        <f>I266*(1-#REF!)</f>
        <v>#REF!</v>
      </c>
      <c r="K266" s="202" t="e">
        <f>(J266-#REF!)/J266</f>
        <v>#REF!</v>
      </c>
      <c r="L266" s="207" t="e">
        <f>I266/#REF!-1</f>
        <v>#REF!</v>
      </c>
    </row>
    <row r="267" spans="1:12">
      <c r="A267" s="138">
        <v>263</v>
      </c>
      <c r="B267" s="36" t="s">
        <v>711</v>
      </c>
      <c r="C267" s="36" t="s">
        <v>804</v>
      </c>
      <c r="D267" s="36" t="s">
        <v>101</v>
      </c>
      <c r="E267" s="36" t="s">
        <v>883</v>
      </c>
      <c r="F267" s="147" t="s">
        <v>122</v>
      </c>
      <c r="G267" s="36" t="s">
        <v>884</v>
      </c>
      <c r="H267" s="15"/>
      <c r="I267" s="200" t="e">
        <f>#REF!</f>
        <v>#REF!</v>
      </c>
      <c r="J267" s="201" t="e">
        <f>I267*(1-#REF!)</f>
        <v>#REF!</v>
      </c>
      <c r="K267" s="202" t="e">
        <f>(J267-#REF!)/J267</f>
        <v>#REF!</v>
      </c>
      <c r="L267" s="207" t="e">
        <f>I267/#REF!-1</f>
        <v>#REF!</v>
      </c>
    </row>
    <row r="268" spans="1:12">
      <c r="A268" s="135">
        <v>264</v>
      </c>
      <c r="B268" s="36" t="s">
        <v>711</v>
      </c>
      <c r="C268" s="36" t="s">
        <v>804</v>
      </c>
      <c r="D268" s="36" t="s">
        <v>101</v>
      </c>
      <c r="E268" s="36" t="s">
        <v>885</v>
      </c>
      <c r="F268" s="147" t="s">
        <v>122</v>
      </c>
      <c r="G268" s="36" t="s">
        <v>886</v>
      </c>
      <c r="H268" s="15"/>
      <c r="I268" s="200" t="e">
        <f>#REF!</f>
        <v>#REF!</v>
      </c>
      <c r="J268" s="201" t="e">
        <f>I268*(1-#REF!)</f>
        <v>#REF!</v>
      </c>
      <c r="K268" s="202" t="e">
        <f>(J268-#REF!)/J268</f>
        <v>#REF!</v>
      </c>
      <c r="L268" s="207" t="e">
        <f>I268/#REF!-1</f>
        <v>#REF!</v>
      </c>
    </row>
    <row r="269" spans="1:12">
      <c r="A269" s="138">
        <v>265</v>
      </c>
      <c r="B269" s="36" t="s">
        <v>711</v>
      </c>
      <c r="C269" s="36" t="s">
        <v>804</v>
      </c>
      <c r="D269" s="36" t="s">
        <v>101</v>
      </c>
      <c r="E269" s="36" t="s">
        <v>887</v>
      </c>
      <c r="F269" s="147" t="s">
        <v>122</v>
      </c>
      <c r="G269" s="36" t="s">
        <v>888</v>
      </c>
      <c r="H269" s="15"/>
      <c r="I269" s="200" t="e">
        <f>#REF!</f>
        <v>#REF!</v>
      </c>
      <c r="J269" s="201" t="e">
        <f>I269*(1-#REF!)</f>
        <v>#REF!</v>
      </c>
      <c r="K269" s="202" t="e">
        <f>(J269-#REF!)/J269</f>
        <v>#REF!</v>
      </c>
      <c r="L269" s="207" t="e">
        <f>I269/#REF!-1</f>
        <v>#REF!</v>
      </c>
    </row>
    <row r="270" spans="1:12">
      <c r="A270" s="135">
        <v>266</v>
      </c>
      <c r="B270" s="36" t="s">
        <v>711</v>
      </c>
      <c r="C270" s="36" t="s">
        <v>804</v>
      </c>
      <c r="D270" s="36" t="s">
        <v>101</v>
      </c>
      <c r="E270" s="36" t="s">
        <v>889</v>
      </c>
      <c r="F270" s="147" t="s">
        <v>122</v>
      </c>
      <c r="G270" s="36" t="s">
        <v>890</v>
      </c>
      <c r="H270" s="15"/>
      <c r="I270" s="200" t="e">
        <f>#REF!</f>
        <v>#REF!</v>
      </c>
      <c r="J270" s="201" t="e">
        <f>I270*(1-#REF!)</f>
        <v>#REF!</v>
      </c>
      <c r="K270" s="202" t="e">
        <f>(J270-#REF!)/J270</f>
        <v>#REF!</v>
      </c>
      <c r="L270" s="207" t="e">
        <f>I270/#REF!-1</f>
        <v>#REF!</v>
      </c>
    </row>
    <row r="271" spans="1:12">
      <c r="A271" s="138">
        <v>267</v>
      </c>
      <c r="B271" s="36" t="s">
        <v>711</v>
      </c>
      <c r="C271" s="36" t="s">
        <v>804</v>
      </c>
      <c r="D271" s="36" t="s">
        <v>101</v>
      </c>
      <c r="E271" s="36">
        <v>1220424</v>
      </c>
      <c r="F271" s="147" t="s">
        <v>122</v>
      </c>
      <c r="G271" s="36" t="s">
        <v>891</v>
      </c>
      <c r="H271" s="15">
        <v>14840</v>
      </c>
      <c r="I271" s="200" t="e">
        <f>#REF!</f>
        <v>#REF!</v>
      </c>
      <c r="J271" s="201" t="e">
        <f>I271*(1-#REF!)</f>
        <v>#REF!</v>
      </c>
      <c r="K271" s="202" t="e">
        <f>(J271-#REF!)/J271</f>
        <v>#REF!</v>
      </c>
      <c r="L271" s="207" t="e">
        <f>I271/#REF!-1</f>
        <v>#REF!</v>
      </c>
    </row>
    <row r="272" spans="1:12">
      <c r="A272" s="135">
        <v>268</v>
      </c>
      <c r="B272" s="36" t="s">
        <v>711</v>
      </c>
      <c r="C272" s="36" t="s">
        <v>804</v>
      </c>
      <c r="D272" s="36" t="s">
        <v>101</v>
      </c>
      <c r="E272" s="36">
        <v>1220421</v>
      </c>
      <c r="F272" s="147" t="s">
        <v>122</v>
      </c>
      <c r="G272" s="36" t="s">
        <v>892</v>
      </c>
      <c r="H272" s="15">
        <v>18340</v>
      </c>
      <c r="I272" s="200" t="e">
        <f>#REF!</f>
        <v>#REF!</v>
      </c>
      <c r="J272" s="201" t="e">
        <f>I272*(1-#REF!)</f>
        <v>#REF!</v>
      </c>
      <c r="K272" s="202" t="e">
        <f>(J272-#REF!)/J272</f>
        <v>#REF!</v>
      </c>
      <c r="L272" s="207" t="e">
        <f>I272/#REF!-1</f>
        <v>#REF!</v>
      </c>
    </row>
    <row r="273" spans="1:12">
      <c r="A273" s="138">
        <v>269</v>
      </c>
      <c r="B273" s="36" t="s">
        <v>711</v>
      </c>
      <c r="C273" s="36" t="s">
        <v>804</v>
      </c>
      <c r="D273" s="36" t="s">
        <v>101</v>
      </c>
      <c r="E273" s="36">
        <v>1220420</v>
      </c>
      <c r="F273" s="147" t="s">
        <v>122</v>
      </c>
      <c r="G273" s="36" t="s">
        <v>728</v>
      </c>
      <c r="H273" s="15">
        <v>25100</v>
      </c>
      <c r="I273" s="200" t="e">
        <f>#REF!</f>
        <v>#REF!</v>
      </c>
      <c r="J273" s="201" t="e">
        <f>I273*(1-#REF!)</f>
        <v>#REF!</v>
      </c>
      <c r="K273" s="202" t="e">
        <f>(J273-#REF!)/J273</f>
        <v>#REF!</v>
      </c>
      <c r="L273" s="207" t="e">
        <f>I273/#REF!-1</f>
        <v>#REF!</v>
      </c>
    </row>
    <row r="274" spans="1:12">
      <c r="A274" s="135">
        <v>270</v>
      </c>
      <c r="B274" s="36" t="s">
        <v>711</v>
      </c>
      <c r="C274" s="36" t="s">
        <v>804</v>
      </c>
      <c r="D274" s="36" t="s">
        <v>101</v>
      </c>
      <c r="E274" s="36">
        <v>1220423</v>
      </c>
      <c r="F274" s="147" t="s">
        <v>122</v>
      </c>
      <c r="G274" s="36" t="s">
        <v>750</v>
      </c>
      <c r="H274" s="15">
        <v>31860</v>
      </c>
      <c r="I274" s="200" t="e">
        <f>#REF!</f>
        <v>#REF!</v>
      </c>
      <c r="J274" s="201" t="e">
        <f>I274*(1-#REF!)</f>
        <v>#REF!</v>
      </c>
      <c r="K274" s="202" t="e">
        <f>(J274-#REF!)/J274</f>
        <v>#REF!</v>
      </c>
      <c r="L274" s="207" t="e">
        <f>I274/#REF!-1</f>
        <v>#REF!</v>
      </c>
    </row>
    <row r="275" spans="1:12">
      <c r="A275" s="138">
        <v>271</v>
      </c>
      <c r="B275" s="36" t="s">
        <v>711</v>
      </c>
      <c r="C275" s="36" t="s">
        <v>804</v>
      </c>
      <c r="D275" s="36" t="s">
        <v>101</v>
      </c>
      <c r="E275" s="36">
        <v>1220429</v>
      </c>
      <c r="F275" s="147" t="s">
        <v>122</v>
      </c>
      <c r="G275" s="36" t="s">
        <v>893</v>
      </c>
      <c r="H275" s="15">
        <v>41230</v>
      </c>
      <c r="I275" s="200" t="e">
        <f>#REF!</f>
        <v>#REF!</v>
      </c>
      <c r="J275" s="201" t="e">
        <f>I275*(1-#REF!)</f>
        <v>#REF!</v>
      </c>
      <c r="K275" s="202" t="e">
        <f>(J275-#REF!)/J275</f>
        <v>#REF!</v>
      </c>
      <c r="L275" s="207" t="e">
        <f>I275/#REF!-1</f>
        <v>#REF!</v>
      </c>
    </row>
    <row r="276" spans="1:12">
      <c r="A276" s="135">
        <v>272</v>
      </c>
      <c r="B276" s="36" t="s">
        <v>711</v>
      </c>
      <c r="C276" s="36" t="s">
        <v>804</v>
      </c>
      <c r="D276" s="36" t="s">
        <v>101</v>
      </c>
      <c r="E276" s="36" t="s">
        <v>894</v>
      </c>
      <c r="F276" s="147" t="s">
        <v>122</v>
      </c>
      <c r="G276" s="36" t="s">
        <v>895</v>
      </c>
      <c r="H276" s="15">
        <v>42310</v>
      </c>
      <c r="I276" s="200" t="e">
        <f>#REF!</f>
        <v>#REF!</v>
      </c>
      <c r="J276" s="201" t="e">
        <f>I276*(1-#REF!)</f>
        <v>#REF!</v>
      </c>
      <c r="K276" s="202" t="e">
        <f>(J276-#REF!)/J276</f>
        <v>#REF!</v>
      </c>
      <c r="L276" s="207" t="e">
        <f>I276/#REF!-1</f>
        <v>#REF!</v>
      </c>
    </row>
    <row r="277" spans="1:12">
      <c r="A277" s="138">
        <v>273</v>
      </c>
      <c r="B277" s="36" t="s">
        <v>711</v>
      </c>
      <c r="C277" s="36" t="s">
        <v>804</v>
      </c>
      <c r="D277" s="36" t="s">
        <v>101</v>
      </c>
      <c r="E277" s="36">
        <v>1221001</v>
      </c>
      <c r="F277" s="147" t="s">
        <v>122</v>
      </c>
      <c r="G277" s="36" t="s">
        <v>754</v>
      </c>
      <c r="H277" s="15"/>
      <c r="I277" s="200" t="e">
        <f>#REF!</f>
        <v>#REF!</v>
      </c>
      <c r="J277" s="201" t="e">
        <f>I277*(1-#REF!)</f>
        <v>#REF!</v>
      </c>
      <c r="K277" s="202" t="e">
        <f>(J277-#REF!)/J277</f>
        <v>#REF!</v>
      </c>
      <c r="L277" s="207" t="e">
        <f>I277/#REF!-1</f>
        <v>#REF!</v>
      </c>
    </row>
    <row r="278" spans="1:12">
      <c r="A278" s="135">
        <v>274</v>
      </c>
      <c r="B278" s="36" t="s">
        <v>711</v>
      </c>
      <c r="C278" s="36" t="s">
        <v>804</v>
      </c>
      <c r="D278" s="36" t="s">
        <v>101</v>
      </c>
      <c r="E278" s="36">
        <v>1221002</v>
      </c>
      <c r="F278" s="147" t="s">
        <v>122</v>
      </c>
      <c r="G278" s="36" t="s">
        <v>755</v>
      </c>
      <c r="H278" s="15"/>
      <c r="I278" s="200" t="e">
        <f>#REF!</f>
        <v>#REF!</v>
      </c>
      <c r="J278" s="201" t="e">
        <f>I278*(1-#REF!)</f>
        <v>#REF!</v>
      </c>
      <c r="K278" s="202" t="e">
        <f>(J278-#REF!)/J278</f>
        <v>#REF!</v>
      </c>
      <c r="L278" s="207" t="e">
        <f>I278/#REF!-1</f>
        <v>#REF!</v>
      </c>
    </row>
    <row r="279" spans="1:12">
      <c r="A279" s="138">
        <v>275</v>
      </c>
      <c r="B279" s="36" t="s">
        <v>711</v>
      </c>
      <c r="C279" s="36" t="s">
        <v>804</v>
      </c>
      <c r="D279" s="36" t="s">
        <v>101</v>
      </c>
      <c r="E279" s="36" t="s">
        <v>756</v>
      </c>
      <c r="F279" s="147" t="s">
        <v>122</v>
      </c>
      <c r="G279" s="36" t="s">
        <v>757</v>
      </c>
      <c r="H279" s="15"/>
      <c r="I279" s="200" t="e">
        <f>#REF!</f>
        <v>#REF!</v>
      </c>
      <c r="J279" s="201" t="e">
        <f>I279*(1-#REF!)</f>
        <v>#REF!</v>
      </c>
      <c r="K279" s="202"/>
      <c r="L279" s="207" t="e">
        <f>I279/#REF!-1</f>
        <v>#REF!</v>
      </c>
    </row>
    <row r="280" spans="1:12">
      <c r="A280" s="135">
        <v>276</v>
      </c>
      <c r="B280" s="36" t="s">
        <v>711</v>
      </c>
      <c r="C280" s="36" t="s">
        <v>804</v>
      </c>
      <c r="D280" s="36" t="s">
        <v>101</v>
      </c>
      <c r="E280" s="36">
        <v>3280001</v>
      </c>
      <c r="F280" s="147" t="s">
        <v>122</v>
      </c>
      <c r="G280" s="36" t="s">
        <v>896</v>
      </c>
      <c r="H280" s="15"/>
      <c r="I280" s="200" t="e">
        <f>#REF!</f>
        <v>#REF!</v>
      </c>
      <c r="J280" s="201" t="e">
        <f>I280*(1-#REF!)</f>
        <v>#REF!</v>
      </c>
      <c r="K280" s="202" t="e">
        <f>(J280-#REF!)/J280</f>
        <v>#REF!</v>
      </c>
      <c r="L280" s="207" t="e">
        <f>I280/#REF!-1</f>
        <v>#REF!</v>
      </c>
    </row>
    <row r="281" spans="1:12">
      <c r="A281" s="138">
        <v>277</v>
      </c>
      <c r="B281" s="36" t="s">
        <v>711</v>
      </c>
      <c r="C281" s="36" t="s">
        <v>804</v>
      </c>
      <c r="D281" s="36" t="s">
        <v>101</v>
      </c>
      <c r="E281" s="36"/>
      <c r="F281" s="147" t="s">
        <v>6</v>
      </c>
      <c r="G281" s="36" t="s">
        <v>153</v>
      </c>
      <c r="H281" s="50"/>
      <c r="I281" s="200" t="e">
        <f>#REF!</f>
        <v>#REF!</v>
      </c>
      <c r="J281" s="201" t="e">
        <f>I281*(1-#REF!)</f>
        <v>#REF!</v>
      </c>
      <c r="K281" s="202"/>
      <c r="L281" s="207" t="e">
        <f>I281/#REF!-1</f>
        <v>#REF!</v>
      </c>
    </row>
    <row r="282" spans="1:12">
      <c r="A282" s="135">
        <v>278</v>
      </c>
      <c r="B282" s="36" t="s">
        <v>711</v>
      </c>
      <c r="C282" s="36" t="s">
        <v>804</v>
      </c>
      <c r="D282" s="36" t="s">
        <v>101</v>
      </c>
      <c r="E282" s="36"/>
      <c r="F282" s="147" t="s">
        <v>6</v>
      </c>
      <c r="G282" s="36" t="s">
        <v>154</v>
      </c>
      <c r="H282" s="15"/>
      <c r="I282" s="200" t="e">
        <f>#REF!</f>
        <v>#REF!</v>
      </c>
      <c r="J282" s="201" t="e">
        <f>I282*(1-#REF!)</f>
        <v>#REF!</v>
      </c>
      <c r="K282" s="202"/>
      <c r="L282" s="207" t="e">
        <f>I282/#REF!-1</f>
        <v>#REF!</v>
      </c>
    </row>
    <row r="283" spans="1:12">
      <c r="A283" s="138">
        <v>279</v>
      </c>
      <c r="B283" s="36" t="s">
        <v>711</v>
      </c>
      <c r="C283" s="36" t="s">
        <v>804</v>
      </c>
      <c r="D283" s="36" t="s">
        <v>101</v>
      </c>
      <c r="E283" s="36">
        <v>99445</v>
      </c>
      <c r="F283" s="147" t="s">
        <v>6</v>
      </c>
      <c r="G283" s="36" t="s">
        <v>167</v>
      </c>
      <c r="H283" s="50"/>
      <c r="I283" s="200" t="e">
        <f>#REF!</f>
        <v>#REF!</v>
      </c>
      <c r="J283" s="201" t="e">
        <f>I283*(1-#REF!)</f>
        <v>#REF!</v>
      </c>
      <c r="K283" s="202" t="e">
        <f>(J283-#REF!)/J283</f>
        <v>#REF!</v>
      </c>
      <c r="L283" s="207" t="e">
        <f>I283/#REF!-1</f>
        <v>#REF!</v>
      </c>
    </row>
    <row r="284" spans="1:12" ht="15.75" thickBot="1">
      <c r="A284" s="135">
        <v>280</v>
      </c>
      <c r="B284" s="37" t="s">
        <v>711</v>
      </c>
      <c r="C284" s="37" t="s">
        <v>804</v>
      </c>
      <c r="D284" s="37" t="s">
        <v>101</v>
      </c>
      <c r="E284" s="37">
        <v>43607</v>
      </c>
      <c r="F284" s="153" t="s">
        <v>6</v>
      </c>
      <c r="G284" s="37" t="s">
        <v>168</v>
      </c>
      <c r="H284" s="19"/>
      <c r="I284" s="200" t="e">
        <f>#REF!</f>
        <v>#REF!</v>
      </c>
      <c r="J284" s="201" t="e">
        <f>I284*(1-#REF!)</f>
        <v>#REF!</v>
      </c>
      <c r="K284" s="202" t="e">
        <f>(J284-#REF!)/J284</f>
        <v>#REF!</v>
      </c>
      <c r="L284" s="207" t="e">
        <f>I284/#REF!-1</f>
        <v>#REF!</v>
      </c>
    </row>
    <row r="285" spans="1:12">
      <c r="A285" s="135">
        <v>281</v>
      </c>
      <c r="B285" s="38" t="s">
        <v>711</v>
      </c>
      <c r="C285" s="38" t="s">
        <v>949</v>
      </c>
      <c r="D285" s="38" t="s">
        <v>10</v>
      </c>
      <c r="E285" s="70">
        <v>1280021</v>
      </c>
      <c r="F285" s="21" t="s">
        <v>11</v>
      </c>
      <c r="G285" s="38" t="s">
        <v>950</v>
      </c>
      <c r="H285" s="41">
        <v>120080</v>
      </c>
      <c r="I285" s="200" t="e">
        <f>#REF!*1.05</f>
        <v>#REF!</v>
      </c>
      <c r="J285" s="201" t="e">
        <f>I285*(1-#REF!)</f>
        <v>#REF!</v>
      </c>
      <c r="K285" s="202" t="e">
        <f>(J285-#REF!)/J285</f>
        <v>#REF!</v>
      </c>
      <c r="L285" s="207" t="e">
        <f>I285/#REF!-1</f>
        <v>#REF!</v>
      </c>
    </row>
    <row r="286" spans="1:12">
      <c r="A286" s="138">
        <v>282</v>
      </c>
      <c r="B286" s="36" t="s">
        <v>711</v>
      </c>
      <c r="C286" s="36" t="s">
        <v>949</v>
      </c>
      <c r="D286" s="36" t="s">
        <v>10</v>
      </c>
      <c r="E286" s="62">
        <v>1280022</v>
      </c>
      <c r="F286" s="13" t="s">
        <v>11</v>
      </c>
      <c r="G286" s="36" t="s">
        <v>951</v>
      </c>
      <c r="H286" s="15">
        <v>142044.94999999998</v>
      </c>
      <c r="I286" s="200" t="e">
        <f>#REF!*1.05</f>
        <v>#REF!</v>
      </c>
      <c r="J286" s="201" t="e">
        <f>I286*(1-#REF!)</f>
        <v>#REF!</v>
      </c>
      <c r="K286" s="202" t="e">
        <f>(J286-#REF!)/J286</f>
        <v>#REF!</v>
      </c>
      <c r="L286" s="207" t="e">
        <f>I286/#REF!-1</f>
        <v>#REF!</v>
      </c>
    </row>
    <row r="287" spans="1:12">
      <c r="A287" s="135">
        <v>283</v>
      </c>
      <c r="B287" s="36" t="s">
        <v>711</v>
      </c>
      <c r="C287" s="36" t="s">
        <v>949</v>
      </c>
      <c r="D287" s="36" t="s">
        <v>10</v>
      </c>
      <c r="E287" s="62">
        <v>1280023</v>
      </c>
      <c r="F287" s="13" t="s">
        <v>11</v>
      </c>
      <c r="G287" s="36" t="s">
        <v>952</v>
      </c>
      <c r="H287" s="15">
        <v>151391.52499999999</v>
      </c>
      <c r="I287" s="200" t="e">
        <f>#REF!*1.05</f>
        <v>#REF!</v>
      </c>
      <c r="J287" s="201" t="e">
        <f>I287*(1-#REF!)</f>
        <v>#REF!</v>
      </c>
      <c r="K287" s="202" t="e">
        <f>(J287-#REF!)/J287</f>
        <v>#REF!</v>
      </c>
      <c r="L287" s="207" t="e">
        <f>I287/#REF!-1</f>
        <v>#REF!</v>
      </c>
    </row>
    <row r="288" spans="1:12">
      <c r="A288" s="138">
        <v>284</v>
      </c>
      <c r="B288" s="36" t="s">
        <v>711</v>
      </c>
      <c r="C288" s="36" t="s">
        <v>949</v>
      </c>
      <c r="D288" s="36" t="s">
        <v>10</v>
      </c>
      <c r="E288" s="62">
        <v>1280024</v>
      </c>
      <c r="F288" s="13" t="s">
        <v>11</v>
      </c>
      <c r="G288" s="36" t="s">
        <v>953</v>
      </c>
      <c r="H288" s="15">
        <v>167511.125</v>
      </c>
      <c r="I288" s="200" t="e">
        <f>#REF!*1.05</f>
        <v>#REF!</v>
      </c>
      <c r="J288" s="201" t="e">
        <f>I288*(1-#REF!)</f>
        <v>#REF!</v>
      </c>
      <c r="K288" s="202" t="e">
        <f>(J288-#REF!)/J288</f>
        <v>#REF!</v>
      </c>
      <c r="L288" s="207" t="e">
        <f>I288/#REF!-1</f>
        <v>#REF!</v>
      </c>
    </row>
    <row r="289" spans="1:12">
      <c r="A289" s="135">
        <v>285</v>
      </c>
      <c r="B289" s="36" t="s">
        <v>711</v>
      </c>
      <c r="C289" s="36" t="s">
        <v>949</v>
      </c>
      <c r="D289" s="36" t="s">
        <v>10</v>
      </c>
      <c r="E289" s="62">
        <v>1280025</v>
      </c>
      <c r="F289" s="13" t="s">
        <v>11</v>
      </c>
      <c r="G289" s="36" t="s">
        <v>954</v>
      </c>
      <c r="H289" s="15">
        <v>180558.42499999999</v>
      </c>
      <c r="I289" s="200" t="e">
        <f>#REF!*1.05</f>
        <v>#REF!</v>
      </c>
      <c r="J289" s="201" t="e">
        <f>I289*(1-#REF!)</f>
        <v>#REF!</v>
      </c>
      <c r="K289" s="202" t="e">
        <f>(J289-#REF!)/J289</f>
        <v>#REF!</v>
      </c>
      <c r="L289" s="207" t="e">
        <f>I289/#REF!-1</f>
        <v>#REF!</v>
      </c>
    </row>
    <row r="290" spans="1:12">
      <c r="A290" s="138">
        <v>286</v>
      </c>
      <c r="B290" s="36" t="s">
        <v>711</v>
      </c>
      <c r="C290" s="36" t="s">
        <v>949</v>
      </c>
      <c r="D290" s="36" t="s">
        <v>10</v>
      </c>
      <c r="E290" s="62">
        <v>2281253</v>
      </c>
      <c r="F290" s="13" t="s">
        <v>122</v>
      </c>
      <c r="G290" s="36" t="s">
        <v>955</v>
      </c>
      <c r="H290" s="15"/>
      <c r="I290" s="200" t="e">
        <f>#REF!</f>
        <v>#REF!</v>
      </c>
      <c r="J290" s="201" t="e">
        <f>I290*(1-#REF!)</f>
        <v>#REF!</v>
      </c>
      <c r="K290" s="202" t="e">
        <f>(J290-#REF!)/J290</f>
        <v>#REF!</v>
      </c>
      <c r="L290" s="207" t="e">
        <f>I290/#REF!-1</f>
        <v>#REF!</v>
      </c>
    </row>
    <row r="291" spans="1:12">
      <c r="A291" s="135">
        <v>287</v>
      </c>
      <c r="B291" s="36" t="s">
        <v>711</v>
      </c>
      <c r="C291" s="36" t="s">
        <v>949</v>
      </c>
      <c r="D291" s="36" t="s">
        <v>10</v>
      </c>
      <c r="E291" s="36" t="s">
        <v>956</v>
      </c>
      <c r="F291" s="13" t="s">
        <v>122</v>
      </c>
      <c r="G291" s="36" t="s">
        <v>957</v>
      </c>
      <c r="H291" s="15"/>
      <c r="I291" s="200" t="e">
        <f>#REF!</f>
        <v>#REF!</v>
      </c>
      <c r="J291" s="201" t="e">
        <f>I291*(1-#REF!)</f>
        <v>#REF!</v>
      </c>
      <c r="K291" s="202" t="e">
        <f>(J291-#REF!)/J291</f>
        <v>#REF!</v>
      </c>
      <c r="L291" s="207" t="e">
        <f>I291/#REF!-1</f>
        <v>#REF!</v>
      </c>
    </row>
    <row r="292" spans="1:12" ht="15.75" thickBot="1">
      <c r="A292" s="138">
        <v>288</v>
      </c>
      <c r="B292" s="37" t="s">
        <v>711</v>
      </c>
      <c r="C292" s="37" t="s">
        <v>949</v>
      </c>
      <c r="D292" s="37" t="s">
        <v>10</v>
      </c>
      <c r="E292" s="37" t="s">
        <v>958</v>
      </c>
      <c r="F292" s="18" t="s">
        <v>122</v>
      </c>
      <c r="G292" s="37" t="s">
        <v>959</v>
      </c>
      <c r="H292" s="19"/>
      <c r="I292" s="200" t="e">
        <f>#REF!</f>
        <v>#REF!</v>
      </c>
      <c r="J292" s="201" t="e">
        <f>I292*(1-#REF!)</f>
        <v>#REF!</v>
      </c>
      <c r="K292" s="202" t="e">
        <f>(J292-#REF!)/J292</f>
        <v>#REF!</v>
      </c>
      <c r="L292" s="207" t="e">
        <f>I292/#REF!-1</f>
        <v>#REF!</v>
      </c>
    </row>
    <row r="293" spans="1:12">
      <c r="A293" s="135">
        <v>289</v>
      </c>
      <c r="B293" s="38" t="s">
        <v>711</v>
      </c>
      <c r="C293" s="38" t="s">
        <v>960</v>
      </c>
      <c r="D293" s="38" t="s">
        <v>101</v>
      </c>
      <c r="E293" s="209">
        <v>1240023</v>
      </c>
      <c r="F293" s="21" t="s">
        <v>11</v>
      </c>
      <c r="G293" s="38" t="s">
        <v>961</v>
      </c>
      <c r="H293" s="41">
        <v>152820</v>
      </c>
      <c r="I293" s="200" t="e">
        <f>#REF!*1.05</f>
        <v>#REF!</v>
      </c>
      <c r="J293" s="201" t="e">
        <f>I293*(1-#REF!)</f>
        <v>#REF!</v>
      </c>
      <c r="K293" s="202" t="e">
        <f>(J293-#REF!)/J293</f>
        <v>#REF!</v>
      </c>
      <c r="L293" s="207" t="e">
        <f>I293/#REF!-1</f>
        <v>#REF!</v>
      </c>
    </row>
    <row r="294" spans="1:12">
      <c r="A294" s="138">
        <v>290</v>
      </c>
      <c r="B294" s="36" t="s">
        <v>711</v>
      </c>
      <c r="C294" s="36" t="s">
        <v>960</v>
      </c>
      <c r="D294" s="36" t="s">
        <v>101</v>
      </c>
      <c r="E294" s="149">
        <v>1240040</v>
      </c>
      <c r="F294" s="13" t="s">
        <v>11</v>
      </c>
      <c r="G294" s="36" t="s">
        <v>962</v>
      </c>
      <c r="H294" s="15">
        <v>214887.6</v>
      </c>
      <c r="I294" s="200" t="e">
        <f>#REF!*1.05</f>
        <v>#REF!</v>
      </c>
      <c r="J294" s="201" t="e">
        <f>I294*(1-#REF!)</f>
        <v>#REF!</v>
      </c>
      <c r="K294" s="202" t="e">
        <f>(J294-#REF!)/J294</f>
        <v>#REF!</v>
      </c>
      <c r="L294" s="207" t="e">
        <f>I294/#REF!-1</f>
        <v>#REF!</v>
      </c>
    </row>
    <row r="295" spans="1:12">
      <c r="A295" s="135">
        <v>291</v>
      </c>
      <c r="B295" s="36" t="s">
        <v>711</v>
      </c>
      <c r="C295" s="36" t="s">
        <v>960</v>
      </c>
      <c r="D295" s="36" t="s">
        <v>101</v>
      </c>
      <c r="E295" s="149">
        <v>1240029</v>
      </c>
      <c r="F295" s="13" t="s">
        <v>11</v>
      </c>
      <c r="G295" s="36" t="s">
        <v>963</v>
      </c>
      <c r="H295" s="15">
        <v>258556.05000000002</v>
      </c>
      <c r="I295" s="200" t="e">
        <f>#REF!*1.05</f>
        <v>#REF!</v>
      </c>
      <c r="J295" s="201" t="e">
        <f>I295*(1-#REF!)</f>
        <v>#REF!</v>
      </c>
      <c r="K295" s="202" t="e">
        <f>(J295-#REF!)/J295</f>
        <v>#REF!</v>
      </c>
      <c r="L295" s="207" t="e">
        <f>I295/#REF!-1</f>
        <v>#REF!</v>
      </c>
    </row>
    <row r="296" spans="1:12">
      <c r="A296" s="138">
        <v>292</v>
      </c>
      <c r="B296" s="36" t="s">
        <v>711</v>
      </c>
      <c r="C296" s="36" t="s">
        <v>960</v>
      </c>
      <c r="D296" s="36" t="s">
        <v>101</v>
      </c>
      <c r="E296" s="149">
        <v>1240042</v>
      </c>
      <c r="F296" s="13" t="s">
        <v>11</v>
      </c>
      <c r="G296" s="36" t="s">
        <v>964</v>
      </c>
      <c r="H296" s="15">
        <v>311419.35000000003</v>
      </c>
      <c r="I296" s="200" t="e">
        <f>#REF!*1.05</f>
        <v>#REF!</v>
      </c>
      <c r="J296" s="201" t="e">
        <f>I296*(1-#REF!)</f>
        <v>#REF!</v>
      </c>
      <c r="K296" s="202" t="e">
        <f>(J296-#REF!)/J296</f>
        <v>#REF!</v>
      </c>
      <c r="L296" s="207" t="e">
        <f>I296/#REF!-1</f>
        <v>#REF!</v>
      </c>
    </row>
    <row r="297" spans="1:12">
      <c r="A297" s="135">
        <v>293</v>
      </c>
      <c r="B297" s="36" t="s">
        <v>711</v>
      </c>
      <c r="C297" s="36" t="s">
        <v>960</v>
      </c>
      <c r="D297" s="36" t="s">
        <v>101</v>
      </c>
      <c r="E297" s="149">
        <v>1240024</v>
      </c>
      <c r="F297" s="13" t="s">
        <v>11</v>
      </c>
      <c r="G297" s="36" t="s">
        <v>965</v>
      </c>
      <c r="H297" s="15">
        <v>350041.5</v>
      </c>
      <c r="I297" s="200" t="e">
        <f>#REF!*1.05</f>
        <v>#REF!</v>
      </c>
      <c r="J297" s="201" t="e">
        <f>I297*(1-#REF!)</f>
        <v>#REF!</v>
      </c>
      <c r="K297" s="202" t="e">
        <f>(J297-#REF!)/J297</f>
        <v>#REF!</v>
      </c>
      <c r="L297" s="207" t="e">
        <f>I297/#REF!-1</f>
        <v>#REF!</v>
      </c>
    </row>
    <row r="298" spans="1:12">
      <c r="A298" s="138">
        <v>294</v>
      </c>
      <c r="B298" s="36" t="s">
        <v>711</v>
      </c>
      <c r="C298" s="36" t="s">
        <v>960</v>
      </c>
      <c r="D298" s="36" t="s">
        <v>101</v>
      </c>
      <c r="E298" s="149">
        <v>1240067</v>
      </c>
      <c r="F298" s="13" t="s">
        <v>11</v>
      </c>
      <c r="G298" s="36" t="s">
        <v>966</v>
      </c>
      <c r="H298" s="15">
        <v>129951</v>
      </c>
      <c r="I298" s="200" t="e">
        <f>#REF!*1.05</f>
        <v>#REF!</v>
      </c>
      <c r="J298" s="201" t="e">
        <f>I298*(1-#REF!)</f>
        <v>#REF!</v>
      </c>
      <c r="K298" s="202" t="e">
        <f>(J298-#REF!)/J298</f>
        <v>#REF!</v>
      </c>
      <c r="L298" s="207" t="e">
        <f>I298/#REF!-1</f>
        <v>#REF!</v>
      </c>
    </row>
    <row r="299" spans="1:12">
      <c r="A299" s="135">
        <v>295</v>
      </c>
      <c r="B299" s="36" t="s">
        <v>711</v>
      </c>
      <c r="C299" s="36" t="s">
        <v>960</v>
      </c>
      <c r="D299" s="36" t="s">
        <v>101</v>
      </c>
      <c r="E299" s="149">
        <v>1240121</v>
      </c>
      <c r="F299" s="13" t="s">
        <v>11</v>
      </c>
      <c r="G299" s="36" t="s">
        <v>967</v>
      </c>
      <c r="H299" s="15">
        <v>184742.1</v>
      </c>
      <c r="I299" s="200" t="e">
        <f>#REF!*1.05</f>
        <v>#REF!</v>
      </c>
      <c r="J299" s="201" t="e">
        <f>I299*(1-#REF!)</f>
        <v>#REF!</v>
      </c>
      <c r="K299" s="202" t="e">
        <f>(J299-#REF!)/J299</f>
        <v>#REF!</v>
      </c>
      <c r="L299" s="207" t="e">
        <f>I299/#REF!-1</f>
        <v>#REF!</v>
      </c>
    </row>
    <row r="300" spans="1:12">
      <c r="A300" s="138">
        <v>296</v>
      </c>
      <c r="B300" s="36" t="s">
        <v>711</v>
      </c>
      <c r="C300" s="36" t="s">
        <v>960</v>
      </c>
      <c r="D300" s="36" t="s">
        <v>101</v>
      </c>
      <c r="E300" s="149">
        <v>1240090</v>
      </c>
      <c r="F300" s="13" t="s">
        <v>11</v>
      </c>
      <c r="G300" s="36" t="s">
        <v>968</v>
      </c>
      <c r="H300" s="15">
        <v>223430.39999999999</v>
      </c>
      <c r="I300" s="200" t="e">
        <f>#REF!*1.05</f>
        <v>#REF!</v>
      </c>
      <c r="J300" s="201" t="e">
        <f>I300*(1-#REF!)</f>
        <v>#REF!</v>
      </c>
      <c r="K300" s="202" t="e">
        <f>(J300-#REF!)/J300</f>
        <v>#REF!</v>
      </c>
      <c r="L300" s="207" t="e">
        <f>I300/#REF!-1</f>
        <v>#REF!</v>
      </c>
    </row>
    <row r="301" spans="1:12">
      <c r="A301" s="135">
        <v>297</v>
      </c>
      <c r="B301" s="36" t="s">
        <v>711</v>
      </c>
      <c r="C301" s="36" t="s">
        <v>960</v>
      </c>
      <c r="D301" s="36" t="s">
        <v>101</v>
      </c>
      <c r="E301" s="149">
        <v>1240122</v>
      </c>
      <c r="F301" s="13" t="s">
        <v>11</v>
      </c>
      <c r="G301" s="36" t="s">
        <v>969</v>
      </c>
      <c r="H301" s="15">
        <v>269735.40000000002</v>
      </c>
      <c r="I301" s="200" t="e">
        <f>#REF!*1.05</f>
        <v>#REF!</v>
      </c>
      <c r="J301" s="201" t="e">
        <f>I301*(1-#REF!)</f>
        <v>#REF!</v>
      </c>
      <c r="K301" s="202" t="e">
        <f>(J301-#REF!)/J301</f>
        <v>#REF!</v>
      </c>
      <c r="L301" s="207" t="e">
        <f>I301/#REF!-1</f>
        <v>#REF!</v>
      </c>
    </row>
    <row r="302" spans="1:12">
      <c r="A302" s="138">
        <v>298</v>
      </c>
      <c r="B302" s="36" t="s">
        <v>711</v>
      </c>
      <c r="C302" s="36" t="s">
        <v>960</v>
      </c>
      <c r="D302" s="36" t="s">
        <v>101</v>
      </c>
      <c r="E302" s="149">
        <v>1240105</v>
      </c>
      <c r="F302" s="13" t="s">
        <v>11</v>
      </c>
      <c r="G302" s="36" t="s">
        <v>970</v>
      </c>
      <c r="H302" s="15">
        <v>303840.45</v>
      </c>
      <c r="I302" s="200" t="e">
        <f>#REF!*1.05</f>
        <v>#REF!</v>
      </c>
      <c r="J302" s="201" t="e">
        <f>I302*(1-#REF!)</f>
        <v>#REF!</v>
      </c>
      <c r="K302" s="202" t="e">
        <f>(J302-#REF!)/J302</f>
        <v>#REF!</v>
      </c>
      <c r="L302" s="207" t="e">
        <f>I302/#REF!-1</f>
        <v>#REF!</v>
      </c>
    </row>
    <row r="303" spans="1:12">
      <c r="A303" s="135">
        <v>299</v>
      </c>
      <c r="B303" s="36" t="s">
        <v>711</v>
      </c>
      <c r="C303" s="36" t="s">
        <v>960</v>
      </c>
      <c r="D303" s="36" t="s">
        <v>101</v>
      </c>
      <c r="E303" s="149">
        <v>1240123</v>
      </c>
      <c r="F303" s="13" t="s">
        <v>11</v>
      </c>
      <c r="G303" s="36" t="s">
        <v>971</v>
      </c>
      <c r="H303" s="15">
        <v>186065.1</v>
      </c>
      <c r="I303" s="200" t="e">
        <f>#REF!*1.05</f>
        <v>#REF!</v>
      </c>
      <c r="J303" s="201" t="e">
        <f>I303*(1-#REF!)</f>
        <v>#REF!</v>
      </c>
      <c r="K303" s="202" t="e">
        <f>(J303-#REF!)/J303</f>
        <v>#REF!</v>
      </c>
      <c r="L303" s="207" t="e">
        <f>I303/#REF!-1</f>
        <v>#REF!</v>
      </c>
    </row>
    <row r="304" spans="1:12">
      <c r="A304" s="138">
        <v>300</v>
      </c>
      <c r="B304" s="36" t="s">
        <v>711</v>
      </c>
      <c r="C304" s="36" t="s">
        <v>960</v>
      </c>
      <c r="D304" s="36" t="s">
        <v>101</v>
      </c>
      <c r="E304" s="149">
        <v>1240124</v>
      </c>
      <c r="F304" s="13" t="s">
        <v>11</v>
      </c>
      <c r="G304" s="36" t="s">
        <v>972</v>
      </c>
      <c r="H304" s="15">
        <v>258518.25</v>
      </c>
      <c r="I304" s="200" t="e">
        <f>#REF!*1.05</f>
        <v>#REF!</v>
      </c>
      <c r="J304" s="201" t="e">
        <f>I304*(1-#REF!)</f>
        <v>#REF!</v>
      </c>
      <c r="K304" s="202"/>
      <c r="L304" s="207" t="e">
        <f>I304/#REF!-1</f>
        <v>#REF!</v>
      </c>
    </row>
    <row r="305" spans="1:12">
      <c r="A305" s="135">
        <v>301</v>
      </c>
      <c r="B305" s="36" t="s">
        <v>711</v>
      </c>
      <c r="C305" s="36" t="s">
        <v>960</v>
      </c>
      <c r="D305" s="36" t="s">
        <v>101</v>
      </c>
      <c r="E305" s="149">
        <v>1240104</v>
      </c>
      <c r="F305" s="13" t="s">
        <v>11</v>
      </c>
      <c r="G305" s="36" t="s">
        <v>973</v>
      </c>
      <c r="H305" s="15">
        <v>306694.35000000003</v>
      </c>
      <c r="I305" s="200" t="e">
        <f>#REF!*1.05</f>
        <v>#REF!</v>
      </c>
      <c r="J305" s="201" t="e">
        <f>I305*(1-#REF!)</f>
        <v>#REF!</v>
      </c>
      <c r="K305" s="202" t="e">
        <f>(J305-#REF!)/J305</f>
        <v>#REF!</v>
      </c>
      <c r="L305" s="207" t="e">
        <f>I305/#REF!-1</f>
        <v>#REF!</v>
      </c>
    </row>
    <row r="306" spans="1:12">
      <c r="A306" s="138">
        <v>302</v>
      </c>
      <c r="B306" s="36" t="s">
        <v>711</v>
      </c>
      <c r="C306" s="36" t="s">
        <v>960</v>
      </c>
      <c r="D306" s="36" t="s">
        <v>101</v>
      </c>
      <c r="E306" s="149">
        <v>1240088</v>
      </c>
      <c r="F306" s="13" t="s">
        <v>11</v>
      </c>
      <c r="G306" s="36" t="s">
        <v>974</v>
      </c>
      <c r="H306" s="15">
        <v>369593.55</v>
      </c>
      <c r="I306" s="200" t="e">
        <f>#REF!*1.05</f>
        <v>#REF!</v>
      </c>
      <c r="J306" s="201" t="e">
        <f>I306*(1-#REF!)</f>
        <v>#REF!</v>
      </c>
      <c r="K306" s="202" t="e">
        <f>(J306-#REF!)/J306</f>
        <v>#REF!</v>
      </c>
      <c r="L306" s="207" t="e">
        <f>I306/#REF!-1</f>
        <v>#REF!</v>
      </c>
    </row>
    <row r="307" spans="1:12">
      <c r="A307" s="135">
        <v>303</v>
      </c>
      <c r="B307" s="36" t="s">
        <v>711</v>
      </c>
      <c r="C307" s="36" t="s">
        <v>960</v>
      </c>
      <c r="D307" s="36" t="s">
        <v>101</v>
      </c>
      <c r="E307" s="36">
        <v>1240125</v>
      </c>
      <c r="F307" s="13" t="s">
        <v>11</v>
      </c>
      <c r="G307" s="36" t="s">
        <v>975</v>
      </c>
      <c r="H307" s="15">
        <v>413621.10000000003</v>
      </c>
      <c r="I307" s="200" t="e">
        <f>#REF!*1.05</f>
        <v>#REF!</v>
      </c>
      <c r="J307" s="201" t="e">
        <f>I307*(1-#REF!)</f>
        <v>#REF!</v>
      </c>
      <c r="K307" s="202"/>
      <c r="L307" s="207" t="e">
        <f>I307/#REF!-1</f>
        <v>#REF!</v>
      </c>
    </row>
    <row r="308" spans="1:12">
      <c r="A308" s="138">
        <v>304</v>
      </c>
      <c r="B308" s="36" t="s">
        <v>711</v>
      </c>
      <c r="C308" s="36" t="s">
        <v>960</v>
      </c>
      <c r="D308" s="36" t="s">
        <v>101</v>
      </c>
      <c r="E308" s="36">
        <v>1240126</v>
      </c>
      <c r="F308" s="13" t="s">
        <v>11</v>
      </c>
      <c r="G308" s="36" t="s">
        <v>976</v>
      </c>
      <c r="H308" s="15">
        <v>233296.2</v>
      </c>
      <c r="I308" s="200" t="e">
        <f>#REF!*1.05</f>
        <v>#REF!</v>
      </c>
      <c r="J308" s="201" t="e">
        <f>I308*(1-#REF!)</f>
        <v>#REF!</v>
      </c>
      <c r="K308" s="202"/>
      <c r="L308" s="207" t="e">
        <f>I308/#REF!-1</f>
        <v>#REF!</v>
      </c>
    </row>
    <row r="309" spans="1:12">
      <c r="A309" s="135">
        <v>305</v>
      </c>
      <c r="B309" s="36" t="s">
        <v>711</v>
      </c>
      <c r="C309" s="36" t="s">
        <v>960</v>
      </c>
      <c r="D309" s="36" t="s">
        <v>101</v>
      </c>
      <c r="E309" s="36">
        <v>1240127</v>
      </c>
      <c r="F309" s="13" t="s">
        <v>11</v>
      </c>
      <c r="G309" s="36" t="s">
        <v>977</v>
      </c>
      <c r="H309" s="15">
        <v>281689.65000000002</v>
      </c>
      <c r="I309" s="200" t="e">
        <f>#REF!*1.05</f>
        <v>#REF!</v>
      </c>
      <c r="J309" s="201" t="e">
        <f>I309*(1-#REF!)</f>
        <v>#REF!</v>
      </c>
      <c r="K309" s="202"/>
      <c r="L309" s="207" t="e">
        <f>I309/#REF!-1</f>
        <v>#REF!</v>
      </c>
    </row>
    <row r="310" spans="1:12">
      <c r="A310" s="138">
        <v>306</v>
      </c>
      <c r="B310" s="36" t="s">
        <v>711</v>
      </c>
      <c r="C310" s="36" t="s">
        <v>960</v>
      </c>
      <c r="D310" s="36" t="s">
        <v>101</v>
      </c>
      <c r="E310" s="36">
        <v>1240128</v>
      </c>
      <c r="F310" s="13" t="s">
        <v>11</v>
      </c>
      <c r="G310" s="36" t="s">
        <v>978</v>
      </c>
      <c r="H310" s="15">
        <v>337473</v>
      </c>
      <c r="I310" s="200" t="e">
        <f>#REF!*1.05</f>
        <v>#REF!</v>
      </c>
      <c r="J310" s="201" t="e">
        <f>I310*(1-#REF!)</f>
        <v>#REF!</v>
      </c>
      <c r="K310" s="202"/>
      <c r="L310" s="207" t="e">
        <f>I310/#REF!-1</f>
        <v>#REF!</v>
      </c>
    </row>
    <row r="311" spans="1:12">
      <c r="A311" s="135">
        <v>307</v>
      </c>
      <c r="B311" s="36" t="s">
        <v>711</v>
      </c>
      <c r="C311" s="36" t="s">
        <v>960</v>
      </c>
      <c r="D311" s="36" t="s">
        <v>101</v>
      </c>
      <c r="E311" s="36">
        <v>1240129</v>
      </c>
      <c r="F311" s="13" t="s">
        <v>11</v>
      </c>
      <c r="G311" s="36" t="s">
        <v>979</v>
      </c>
      <c r="H311" s="15">
        <v>465586.65</v>
      </c>
      <c r="I311" s="200" t="e">
        <f>#REF!*1.05</f>
        <v>#REF!</v>
      </c>
      <c r="J311" s="201" t="e">
        <f>I311*(1-#REF!)</f>
        <v>#REF!</v>
      </c>
      <c r="K311" s="202"/>
      <c r="L311" s="207" t="e">
        <f>I311/#REF!-1</f>
        <v>#REF!</v>
      </c>
    </row>
    <row r="312" spans="1:12">
      <c r="A312" s="138">
        <v>308</v>
      </c>
      <c r="B312" s="36" t="s">
        <v>711</v>
      </c>
      <c r="C312" s="36" t="s">
        <v>960</v>
      </c>
      <c r="D312" s="36" t="s">
        <v>101</v>
      </c>
      <c r="E312" s="36">
        <v>1240130</v>
      </c>
      <c r="F312" s="13" t="s">
        <v>11</v>
      </c>
      <c r="G312" s="36" t="s">
        <v>980</v>
      </c>
      <c r="H312" s="15">
        <v>174800.7</v>
      </c>
      <c r="I312" s="200" t="e">
        <f>#REF!*1.05</f>
        <v>#REF!</v>
      </c>
      <c r="J312" s="201" t="e">
        <f>I312*(1-#REF!)</f>
        <v>#REF!</v>
      </c>
      <c r="K312" s="202" t="e">
        <f>(J312-#REF!)/J312</f>
        <v>#REF!</v>
      </c>
      <c r="L312" s="207" t="e">
        <f>I312/#REF!-1</f>
        <v>#REF!</v>
      </c>
    </row>
    <row r="313" spans="1:12">
      <c r="A313" s="135">
        <v>309</v>
      </c>
      <c r="B313" s="36" t="s">
        <v>711</v>
      </c>
      <c r="C313" s="36" t="s">
        <v>960</v>
      </c>
      <c r="D313" s="36" t="s">
        <v>101</v>
      </c>
      <c r="E313" s="36">
        <v>1240131</v>
      </c>
      <c r="F313" s="13" t="s">
        <v>11</v>
      </c>
      <c r="G313" s="36" t="s">
        <v>981</v>
      </c>
      <c r="H313" s="15">
        <v>273184.65000000002</v>
      </c>
      <c r="I313" s="200" t="e">
        <f>#REF!*1.05</f>
        <v>#REF!</v>
      </c>
      <c r="J313" s="201" t="e">
        <f>I313*(1-#REF!)</f>
        <v>#REF!</v>
      </c>
      <c r="K313" s="202" t="e">
        <f>(J313-#REF!)/J313</f>
        <v>#REF!</v>
      </c>
      <c r="L313" s="207" t="e">
        <f>I313/#REF!-1</f>
        <v>#REF!</v>
      </c>
    </row>
    <row r="314" spans="1:12">
      <c r="A314" s="138">
        <v>310</v>
      </c>
      <c r="B314" s="36" t="s">
        <v>711</v>
      </c>
      <c r="C314" s="36" t="s">
        <v>960</v>
      </c>
      <c r="D314" s="36" t="s">
        <v>101</v>
      </c>
      <c r="E314" s="36">
        <v>1240132</v>
      </c>
      <c r="F314" s="13" t="s">
        <v>11</v>
      </c>
      <c r="G314" s="36" t="s">
        <v>982</v>
      </c>
      <c r="H314" s="15">
        <v>206940.15</v>
      </c>
      <c r="I314" s="200" t="e">
        <f>#REF!*1.05</f>
        <v>#REF!</v>
      </c>
      <c r="J314" s="201" t="e">
        <f>I314*(1-#REF!)</f>
        <v>#REF!</v>
      </c>
      <c r="K314" s="202" t="e">
        <f>(J314-#REF!)/J314</f>
        <v>#REF!</v>
      </c>
      <c r="L314" s="207" t="e">
        <f>I314/#REF!-1</f>
        <v>#REF!</v>
      </c>
    </row>
    <row r="315" spans="1:12">
      <c r="A315" s="135">
        <v>311</v>
      </c>
      <c r="B315" s="36" t="s">
        <v>711</v>
      </c>
      <c r="C315" s="36" t="s">
        <v>960</v>
      </c>
      <c r="D315" s="36" t="s">
        <v>101</v>
      </c>
      <c r="E315" s="36">
        <v>1240133</v>
      </c>
      <c r="F315" s="13" t="s">
        <v>11</v>
      </c>
      <c r="G315" s="36" t="s">
        <v>983</v>
      </c>
      <c r="H315" s="15">
        <v>320585.85000000003</v>
      </c>
      <c r="I315" s="200" t="e">
        <f>#REF!*1.05</f>
        <v>#REF!</v>
      </c>
      <c r="J315" s="201" t="e">
        <f>I315*(1-#REF!)</f>
        <v>#REF!</v>
      </c>
      <c r="K315" s="202" t="e">
        <f>(J315-#REF!)/J315</f>
        <v>#REF!</v>
      </c>
      <c r="L315" s="207" t="e">
        <f>I315/#REF!-1</f>
        <v>#REF!</v>
      </c>
    </row>
    <row r="316" spans="1:12">
      <c r="A316" s="138">
        <v>312</v>
      </c>
      <c r="B316" s="36" t="s">
        <v>711</v>
      </c>
      <c r="C316" s="36" t="s">
        <v>960</v>
      </c>
      <c r="D316" s="36" t="s">
        <v>101</v>
      </c>
      <c r="E316" s="36">
        <v>1240134</v>
      </c>
      <c r="F316" s="13" t="s">
        <v>11</v>
      </c>
      <c r="G316" s="36" t="s">
        <v>984</v>
      </c>
      <c r="H316" s="15">
        <v>437444.55</v>
      </c>
      <c r="I316" s="200" t="e">
        <f>#REF!*1.05</f>
        <v>#REF!</v>
      </c>
      <c r="J316" s="201" t="e">
        <f>I316*(1-#REF!)</f>
        <v>#REF!</v>
      </c>
      <c r="K316" s="202" t="e">
        <f>(J316-#REF!)/J316</f>
        <v>#REF!</v>
      </c>
      <c r="L316" s="207" t="e">
        <f>I316/#REF!-1</f>
        <v>#REF!</v>
      </c>
    </row>
    <row r="317" spans="1:12">
      <c r="A317" s="135">
        <v>313</v>
      </c>
      <c r="B317" s="36" t="s">
        <v>711</v>
      </c>
      <c r="C317" s="36" t="s">
        <v>960</v>
      </c>
      <c r="D317" s="36" t="s">
        <v>101</v>
      </c>
      <c r="E317" s="36">
        <v>1240135</v>
      </c>
      <c r="F317" s="13" t="s">
        <v>11</v>
      </c>
      <c r="G317" s="36" t="s">
        <v>985</v>
      </c>
      <c r="H317" s="15">
        <v>179563.5</v>
      </c>
      <c r="I317" s="200" t="e">
        <f>#REF!*1.05</f>
        <v>#REF!</v>
      </c>
      <c r="J317" s="201" t="e">
        <f>I317*(1-#REF!)</f>
        <v>#REF!</v>
      </c>
      <c r="K317" s="202"/>
      <c r="L317" s="207" t="e">
        <f>I317/#REF!-1</f>
        <v>#REF!</v>
      </c>
    </row>
    <row r="318" spans="1:12">
      <c r="A318" s="138">
        <v>314</v>
      </c>
      <c r="B318" s="36" t="s">
        <v>711</v>
      </c>
      <c r="C318" s="36" t="s">
        <v>960</v>
      </c>
      <c r="D318" s="36" t="s">
        <v>101</v>
      </c>
      <c r="E318" s="36">
        <v>1240136</v>
      </c>
      <c r="F318" s="13" t="s">
        <v>11</v>
      </c>
      <c r="G318" s="36" t="s">
        <v>986</v>
      </c>
      <c r="H318" s="15">
        <v>285091.65000000002</v>
      </c>
      <c r="I318" s="200" t="e">
        <f>#REF!*1.05</f>
        <v>#REF!</v>
      </c>
      <c r="J318" s="201" t="e">
        <f>I318*(1-#REF!)</f>
        <v>#REF!</v>
      </c>
      <c r="K318" s="202"/>
      <c r="L318" s="207" t="e">
        <f>I318/#REF!-1</f>
        <v>#REF!</v>
      </c>
    </row>
    <row r="319" spans="1:12">
      <c r="A319" s="135">
        <v>315</v>
      </c>
      <c r="B319" s="36" t="s">
        <v>711</v>
      </c>
      <c r="C319" s="36" t="s">
        <v>960</v>
      </c>
      <c r="D319" s="36" t="s">
        <v>101</v>
      </c>
      <c r="E319" s="36">
        <v>1240137</v>
      </c>
      <c r="F319" s="13" t="s">
        <v>11</v>
      </c>
      <c r="G319" s="36" t="s">
        <v>987</v>
      </c>
      <c r="H319" s="15">
        <v>390393</v>
      </c>
      <c r="I319" s="200" t="e">
        <f>#REF!*1.05</f>
        <v>#REF!</v>
      </c>
      <c r="J319" s="201" t="e">
        <f>I319*(1-#REF!)</f>
        <v>#REF!</v>
      </c>
      <c r="K319" s="202"/>
      <c r="L319" s="207" t="e">
        <f>I319/#REF!-1</f>
        <v>#REF!</v>
      </c>
    </row>
    <row r="320" spans="1:12">
      <c r="A320" s="138">
        <v>316</v>
      </c>
      <c r="B320" s="36" t="s">
        <v>711</v>
      </c>
      <c r="C320" s="36" t="s">
        <v>960</v>
      </c>
      <c r="D320" s="36" t="s">
        <v>101</v>
      </c>
      <c r="E320" s="36">
        <v>1240138</v>
      </c>
      <c r="F320" s="13" t="s">
        <v>11</v>
      </c>
      <c r="G320" s="36" t="s">
        <v>988</v>
      </c>
      <c r="H320" s="15">
        <v>222003.45</v>
      </c>
      <c r="I320" s="200" t="e">
        <f>#REF!*1.05</f>
        <v>#REF!</v>
      </c>
      <c r="J320" s="201" t="e">
        <f>I320*(1-#REF!)</f>
        <v>#REF!</v>
      </c>
      <c r="K320" s="202"/>
      <c r="L320" s="207" t="e">
        <f>I320/#REF!-1</f>
        <v>#REF!</v>
      </c>
    </row>
    <row r="321" spans="1:12">
      <c r="A321" s="135">
        <v>317</v>
      </c>
      <c r="B321" s="36" t="s">
        <v>711</v>
      </c>
      <c r="C321" s="36" t="s">
        <v>960</v>
      </c>
      <c r="D321" s="36" t="s">
        <v>101</v>
      </c>
      <c r="E321" s="36">
        <v>1240139</v>
      </c>
      <c r="F321" s="13" t="s">
        <v>11</v>
      </c>
      <c r="G321" s="36" t="s">
        <v>989</v>
      </c>
      <c r="H321" s="15">
        <v>342802.8</v>
      </c>
      <c r="I321" s="200" t="e">
        <f>#REF!*1.05</f>
        <v>#REF!</v>
      </c>
      <c r="J321" s="201" t="e">
        <f>I321*(1-#REF!)</f>
        <v>#REF!</v>
      </c>
      <c r="K321" s="202"/>
      <c r="L321" s="207" t="e">
        <f>I321/#REF!-1</f>
        <v>#REF!</v>
      </c>
    </row>
    <row r="322" spans="1:12">
      <c r="A322" s="138">
        <v>318</v>
      </c>
      <c r="B322" s="36" t="s">
        <v>711</v>
      </c>
      <c r="C322" s="36" t="s">
        <v>960</v>
      </c>
      <c r="D322" s="36" t="s">
        <v>101</v>
      </c>
      <c r="E322" s="36">
        <v>1240140</v>
      </c>
      <c r="F322" s="13" t="s">
        <v>11</v>
      </c>
      <c r="G322" s="36" t="s">
        <v>990</v>
      </c>
      <c r="H322" s="15">
        <v>403708.05</v>
      </c>
      <c r="I322" s="200" t="e">
        <f>#REF!*1.05</f>
        <v>#REF!</v>
      </c>
      <c r="J322" s="201" t="e">
        <f>I322*(1-#REF!)</f>
        <v>#REF!</v>
      </c>
      <c r="K322" s="202"/>
      <c r="L322" s="207" t="e">
        <f>I322/#REF!-1</f>
        <v>#REF!</v>
      </c>
    </row>
    <row r="323" spans="1:12">
      <c r="A323" s="135">
        <v>319</v>
      </c>
      <c r="B323" s="36" t="s">
        <v>711</v>
      </c>
      <c r="C323" s="36" t="s">
        <v>960</v>
      </c>
      <c r="D323" s="36" t="s">
        <v>101</v>
      </c>
      <c r="E323" s="36">
        <v>1240141</v>
      </c>
      <c r="F323" s="13" t="s">
        <v>11</v>
      </c>
      <c r="G323" s="36" t="s">
        <v>991</v>
      </c>
      <c r="H323" s="15">
        <v>467183.7</v>
      </c>
      <c r="I323" s="200" t="e">
        <f>#REF!*1.05</f>
        <v>#REF!</v>
      </c>
      <c r="J323" s="201" t="e">
        <f>I323*(1-#REF!)</f>
        <v>#REF!</v>
      </c>
      <c r="K323" s="202"/>
      <c r="L323" s="207" t="e">
        <f>I323/#REF!-1</f>
        <v>#REF!</v>
      </c>
    </row>
    <row r="324" spans="1:12">
      <c r="A324" s="138">
        <v>320</v>
      </c>
      <c r="B324" s="36" t="s">
        <v>711</v>
      </c>
      <c r="C324" s="36" t="s">
        <v>960</v>
      </c>
      <c r="D324" s="36" t="s">
        <v>101</v>
      </c>
      <c r="E324" s="36">
        <v>1240142</v>
      </c>
      <c r="F324" s="13" t="s">
        <v>11</v>
      </c>
      <c r="G324" s="36" t="s">
        <v>992</v>
      </c>
      <c r="H324" s="15">
        <v>179941.5</v>
      </c>
      <c r="I324" s="200" t="e">
        <f>#REF!*1.05</f>
        <v>#REF!</v>
      </c>
      <c r="J324" s="201" t="e">
        <f>I324*(1-#REF!)</f>
        <v>#REF!</v>
      </c>
      <c r="K324" s="202"/>
      <c r="L324" s="207" t="e">
        <f>I324/#REF!-1</f>
        <v>#REF!</v>
      </c>
    </row>
    <row r="325" spans="1:12">
      <c r="A325" s="135">
        <v>321</v>
      </c>
      <c r="B325" s="36" t="s">
        <v>711</v>
      </c>
      <c r="C325" s="36" t="s">
        <v>960</v>
      </c>
      <c r="D325" s="36" t="s">
        <v>101</v>
      </c>
      <c r="E325" s="36">
        <v>1240143</v>
      </c>
      <c r="F325" s="13" t="s">
        <v>11</v>
      </c>
      <c r="G325" s="36" t="s">
        <v>993</v>
      </c>
      <c r="H325" s="15">
        <v>260086.95</v>
      </c>
      <c r="I325" s="200" t="e">
        <f>#REF!*1.05</f>
        <v>#REF!</v>
      </c>
      <c r="J325" s="201" t="e">
        <f>I325*(1-#REF!)</f>
        <v>#REF!</v>
      </c>
      <c r="K325" s="202"/>
      <c r="L325" s="207" t="e">
        <f>I325/#REF!-1</f>
        <v>#REF!</v>
      </c>
    </row>
    <row r="326" spans="1:12">
      <c r="A326" s="138">
        <v>322</v>
      </c>
      <c r="B326" s="36" t="s">
        <v>711</v>
      </c>
      <c r="C326" s="36" t="s">
        <v>960</v>
      </c>
      <c r="D326" s="36" t="s">
        <v>101</v>
      </c>
      <c r="E326" s="36">
        <v>1240144</v>
      </c>
      <c r="F326" s="13" t="s">
        <v>11</v>
      </c>
      <c r="G326" s="36" t="s">
        <v>994</v>
      </c>
      <c r="H326" s="15">
        <v>352536.3</v>
      </c>
      <c r="I326" s="200" t="e">
        <f>#REF!*1.05</f>
        <v>#REF!</v>
      </c>
      <c r="J326" s="201" t="e">
        <f>I326*(1-#REF!)</f>
        <v>#REF!</v>
      </c>
      <c r="K326" s="202"/>
      <c r="L326" s="207" t="e">
        <f>I326/#REF!-1</f>
        <v>#REF!</v>
      </c>
    </row>
    <row r="327" spans="1:12">
      <c r="A327" s="135">
        <v>323</v>
      </c>
      <c r="B327" s="36" t="s">
        <v>711</v>
      </c>
      <c r="C327" s="36" t="s">
        <v>960</v>
      </c>
      <c r="D327" s="36" t="s">
        <v>101</v>
      </c>
      <c r="E327" s="36">
        <v>1240096</v>
      </c>
      <c r="F327" s="13" t="s">
        <v>11</v>
      </c>
      <c r="G327" s="36" t="s">
        <v>995</v>
      </c>
      <c r="H327" s="15">
        <v>296497.8</v>
      </c>
      <c r="I327" s="200" t="e">
        <f>#REF!*1.05</f>
        <v>#REF!</v>
      </c>
      <c r="J327" s="201" t="e">
        <f>I327*(1-#REF!)</f>
        <v>#REF!</v>
      </c>
      <c r="K327" s="202" t="e">
        <f>(J327-#REF!)/J327</f>
        <v>#REF!</v>
      </c>
      <c r="L327" s="207" t="e">
        <f>I327/#REF!-1</f>
        <v>#REF!</v>
      </c>
    </row>
    <row r="328" spans="1:12">
      <c r="A328" s="138">
        <v>324</v>
      </c>
      <c r="B328" s="36" t="s">
        <v>711</v>
      </c>
      <c r="C328" s="36" t="s">
        <v>960</v>
      </c>
      <c r="D328" s="36" t="s">
        <v>101</v>
      </c>
      <c r="E328" s="36">
        <v>1240103</v>
      </c>
      <c r="F328" s="13" t="s">
        <v>11</v>
      </c>
      <c r="G328" s="36" t="s">
        <v>996</v>
      </c>
      <c r="H328" s="15">
        <v>263177.10000000003</v>
      </c>
      <c r="I328" s="200" t="e">
        <f>#REF!*1.05</f>
        <v>#REF!</v>
      </c>
      <c r="J328" s="201" t="e">
        <f>I328*(1-#REF!)</f>
        <v>#REF!</v>
      </c>
      <c r="K328" s="202" t="e">
        <f>(J328-#REF!)/J328</f>
        <v>#REF!</v>
      </c>
      <c r="L328" s="207" t="e">
        <f>I328/#REF!-1</f>
        <v>#REF!</v>
      </c>
    </row>
    <row r="329" spans="1:12">
      <c r="A329" s="135">
        <v>325</v>
      </c>
      <c r="B329" s="36" t="s">
        <v>711</v>
      </c>
      <c r="C329" s="36" t="s">
        <v>960</v>
      </c>
      <c r="D329" s="36" t="s">
        <v>101</v>
      </c>
      <c r="E329" s="36">
        <v>1240145</v>
      </c>
      <c r="F329" s="13" t="s">
        <v>11</v>
      </c>
      <c r="G329" s="36" t="s">
        <v>997</v>
      </c>
      <c r="H329" s="15">
        <v>200778.75</v>
      </c>
      <c r="I329" s="200" t="e">
        <f>#REF!*1.05</f>
        <v>#REF!</v>
      </c>
      <c r="J329" s="201" t="e">
        <f>I329*(1-#REF!)</f>
        <v>#REF!</v>
      </c>
      <c r="K329" s="202"/>
      <c r="L329" s="207" t="e">
        <f>I329/#REF!-1</f>
        <v>#REF!</v>
      </c>
    </row>
    <row r="330" spans="1:12">
      <c r="A330" s="138">
        <v>326</v>
      </c>
      <c r="B330" s="36" t="s">
        <v>711</v>
      </c>
      <c r="C330" s="36" t="s">
        <v>960</v>
      </c>
      <c r="D330" s="36" t="s">
        <v>101</v>
      </c>
      <c r="E330" s="36">
        <v>1240089</v>
      </c>
      <c r="F330" s="13" t="s">
        <v>11</v>
      </c>
      <c r="G330" s="36" t="s">
        <v>998</v>
      </c>
      <c r="H330" s="15">
        <v>334004.85000000003</v>
      </c>
      <c r="I330" s="200" t="e">
        <f>#REF!*1.05</f>
        <v>#REF!</v>
      </c>
      <c r="J330" s="201" t="e">
        <f>I330*(1-#REF!)</f>
        <v>#REF!</v>
      </c>
      <c r="K330" s="202" t="e">
        <f>(J330-#REF!)/J330</f>
        <v>#REF!</v>
      </c>
      <c r="L330" s="207" t="e">
        <f>I330/#REF!-1</f>
        <v>#REF!</v>
      </c>
    </row>
    <row r="331" spans="1:12">
      <c r="A331" s="135">
        <v>327</v>
      </c>
      <c r="B331" s="36" t="s">
        <v>711</v>
      </c>
      <c r="C331" s="36" t="s">
        <v>960</v>
      </c>
      <c r="D331" s="36" t="s">
        <v>101</v>
      </c>
      <c r="E331" s="36">
        <v>1240146</v>
      </c>
      <c r="F331" s="13" t="s">
        <v>11</v>
      </c>
      <c r="G331" s="36" t="s">
        <v>999</v>
      </c>
      <c r="H331" s="15">
        <v>296677.35000000003</v>
      </c>
      <c r="I331" s="200" t="e">
        <f>#REF!*1.05</f>
        <v>#REF!</v>
      </c>
      <c r="J331" s="201" t="e">
        <f>I331*(1-#REF!)</f>
        <v>#REF!</v>
      </c>
      <c r="K331" s="202"/>
      <c r="L331" s="207" t="e">
        <f>I331/#REF!-1</f>
        <v>#REF!</v>
      </c>
    </row>
    <row r="332" spans="1:12">
      <c r="A332" s="138">
        <v>328</v>
      </c>
      <c r="B332" s="36" t="s">
        <v>711</v>
      </c>
      <c r="C332" s="36" t="s">
        <v>960</v>
      </c>
      <c r="D332" s="36" t="s">
        <v>101</v>
      </c>
      <c r="E332" s="36">
        <v>1240147</v>
      </c>
      <c r="F332" s="13" t="s">
        <v>11</v>
      </c>
      <c r="G332" s="36" t="s">
        <v>1000</v>
      </c>
      <c r="H332" s="15">
        <v>222806.7</v>
      </c>
      <c r="I332" s="200" t="e">
        <f>#REF!*1.05</f>
        <v>#REF!</v>
      </c>
      <c r="J332" s="201" t="e">
        <f>I332*(1-#REF!)</f>
        <v>#REF!</v>
      </c>
      <c r="K332" s="202"/>
      <c r="L332" s="207" t="e">
        <f>I332/#REF!-1</f>
        <v>#REF!</v>
      </c>
    </row>
    <row r="333" spans="1:12">
      <c r="A333" s="135">
        <v>329</v>
      </c>
      <c r="B333" s="36" t="s">
        <v>711</v>
      </c>
      <c r="C333" s="36" t="s">
        <v>960</v>
      </c>
      <c r="D333" s="36" t="s">
        <v>101</v>
      </c>
      <c r="E333" s="36">
        <v>1240066</v>
      </c>
      <c r="F333" s="13" t="s">
        <v>11</v>
      </c>
      <c r="G333" s="36" t="s">
        <v>1001</v>
      </c>
      <c r="H333" s="15">
        <v>152820</v>
      </c>
      <c r="I333" s="200" t="e">
        <f>#REF!*1.05</f>
        <v>#REF!</v>
      </c>
      <c r="J333" s="201" t="e">
        <f>I333*(1-#REF!)</f>
        <v>#REF!</v>
      </c>
      <c r="K333" s="202" t="e">
        <f>(J333-#REF!)/J333</f>
        <v>#REF!</v>
      </c>
      <c r="L333" s="207" t="e">
        <f>I333/#REF!-1</f>
        <v>#REF!</v>
      </c>
    </row>
    <row r="334" spans="1:12">
      <c r="A334" s="138">
        <v>330</v>
      </c>
      <c r="B334" s="36" t="s">
        <v>711</v>
      </c>
      <c r="C334" s="36" t="s">
        <v>960</v>
      </c>
      <c r="D334" s="36" t="s">
        <v>101</v>
      </c>
      <c r="E334" s="36">
        <v>1240091</v>
      </c>
      <c r="F334" s="13" t="s">
        <v>11</v>
      </c>
      <c r="G334" s="36" t="s">
        <v>1002</v>
      </c>
      <c r="H334" s="15">
        <v>214887.6</v>
      </c>
      <c r="I334" s="200" t="e">
        <f>#REF!*1.05</f>
        <v>#REF!</v>
      </c>
      <c r="J334" s="201" t="e">
        <f>I334*(1-#REF!)</f>
        <v>#REF!</v>
      </c>
      <c r="K334" s="202" t="e">
        <f>(J334-#REF!)/J334</f>
        <v>#REF!</v>
      </c>
      <c r="L334" s="207" t="e">
        <f>I334/#REF!-1</f>
        <v>#REF!</v>
      </c>
    </row>
    <row r="335" spans="1:12">
      <c r="A335" s="135">
        <v>331</v>
      </c>
      <c r="B335" s="36" t="s">
        <v>711</v>
      </c>
      <c r="C335" s="36" t="s">
        <v>960</v>
      </c>
      <c r="D335" s="36" t="s">
        <v>101</v>
      </c>
      <c r="E335" s="36">
        <v>1240148</v>
      </c>
      <c r="F335" s="13" t="s">
        <v>11</v>
      </c>
      <c r="G335" s="36" t="s">
        <v>1003</v>
      </c>
      <c r="H335" s="15">
        <v>258556.05000000002</v>
      </c>
      <c r="I335" s="200" t="e">
        <f>#REF!*1.05</f>
        <v>#REF!</v>
      </c>
      <c r="J335" s="201" t="e">
        <f>I335*(1-#REF!)</f>
        <v>#REF!</v>
      </c>
      <c r="K335" s="202"/>
      <c r="L335" s="207" t="e">
        <f>I335/#REF!-1</f>
        <v>#REF!</v>
      </c>
    </row>
    <row r="336" spans="1:12">
      <c r="A336" s="138">
        <v>332</v>
      </c>
      <c r="B336" s="36" t="s">
        <v>711</v>
      </c>
      <c r="C336" s="36" t="s">
        <v>960</v>
      </c>
      <c r="D336" s="36" t="s">
        <v>101</v>
      </c>
      <c r="E336" s="36">
        <v>1240149</v>
      </c>
      <c r="F336" s="13" t="s">
        <v>11</v>
      </c>
      <c r="G336" s="36" t="s">
        <v>1004</v>
      </c>
      <c r="H336" s="15">
        <v>311419.35000000003</v>
      </c>
      <c r="I336" s="200" t="e">
        <f>#REF!*1.05</f>
        <v>#REF!</v>
      </c>
      <c r="J336" s="201" t="e">
        <f>I336*(1-#REF!)</f>
        <v>#REF!</v>
      </c>
      <c r="K336" s="202"/>
      <c r="L336" s="207" t="e">
        <f>I336/#REF!-1</f>
        <v>#REF!</v>
      </c>
    </row>
    <row r="337" spans="1:12">
      <c r="A337" s="135">
        <v>333</v>
      </c>
      <c r="B337" s="36" t="s">
        <v>711</v>
      </c>
      <c r="C337" s="36" t="s">
        <v>960</v>
      </c>
      <c r="D337" s="36" t="s">
        <v>101</v>
      </c>
      <c r="E337" s="36">
        <v>1240159</v>
      </c>
      <c r="F337" s="13" t="s">
        <v>11</v>
      </c>
      <c r="G337" s="36" t="s">
        <v>1005</v>
      </c>
      <c r="H337" s="15">
        <v>350041.5</v>
      </c>
      <c r="I337" s="200" t="e">
        <f>#REF!*1.05</f>
        <v>#REF!</v>
      </c>
      <c r="J337" s="201" t="e">
        <f>I337*(1-#REF!)</f>
        <v>#REF!</v>
      </c>
      <c r="K337" s="202" t="e">
        <f>(J337-#REF!)/J337</f>
        <v>#REF!</v>
      </c>
      <c r="L337" s="207" t="e">
        <f>I337/#REF!-1</f>
        <v>#REF!</v>
      </c>
    </row>
    <row r="338" spans="1:12">
      <c r="A338" s="138">
        <v>334</v>
      </c>
      <c r="B338" s="36" t="s">
        <v>711</v>
      </c>
      <c r="C338" s="36" t="s">
        <v>960</v>
      </c>
      <c r="D338" s="36" t="s">
        <v>101</v>
      </c>
      <c r="E338" s="36">
        <v>1240150</v>
      </c>
      <c r="F338" s="13" t="s">
        <v>11</v>
      </c>
      <c r="G338" s="36" t="s">
        <v>1006</v>
      </c>
      <c r="H338" s="15">
        <v>129951</v>
      </c>
      <c r="I338" s="200" t="e">
        <f>#REF!*1.05</f>
        <v>#REF!</v>
      </c>
      <c r="J338" s="201" t="e">
        <f>I338*(1-#REF!)</f>
        <v>#REF!</v>
      </c>
      <c r="K338" s="202"/>
      <c r="L338" s="207" t="e">
        <f>I338/#REF!-1</f>
        <v>#REF!</v>
      </c>
    </row>
    <row r="339" spans="1:12">
      <c r="A339" s="135">
        <v>335</v>
      </c>
      <c r="B339" s="36" t="s">
        <v>711</v>
      </c>
      <c r="C339" s="36" t="s">
        <v>960</v>
      </c>
      <c r="D339" s="36" t="s">
        <v>101</v>
      </c>
      <c r="E339" s="36">
        <v>1240108</v>
      </c>
      <c r="F339" s="13" t="s">
        <v>11</v>
      </c>
      <c r="G339" s="36" t="s">
        <v>1007</v>
      </c>
      <c r="H339" s="15">
        <v>184742.1</v>
      </c>
      <c r="I339" s="200" t="e">
        <f>#REF!*1.05</f>
        <v>#REF!</v>
      </c>
      <c r="J339" s="201" t="e">
        <f>I339*(1-#REF!)</f>
        <v>#REF!</v>
      </c>
      <c r="K339" s="202"/>
      <c r="L339" s="207" t="e">
        <f>I339/#REF!-1</f>
        <v>#REF!</v>
      </c>
    </row>
    <row r="340" spans="1:12">
      <c r="A340" s="138">
        <v>336</v>
      </c>
      <c r="B340" s="36" t="s">
        <v>711</v>
      </c>
      <c r="C340" s="36" t="s">
        <v>960</v>
      </c>
      <c r="D340" s="36" t="s">
        <v>101</v>
      </c>
      <c r="E340" s="36">
        <v>1240151</v>
      </c>
      <c r="F340" s="13" t="s">
        <v>11</v>
      </c>
      <c r="G340" s="36" t="s">
        <v>1008</v>
      </c>
      <c r="H340" s="15">
        <v>223430.39999999999</v>
      </c>
      <c r="I340" s="200" t="e">
        <f>#REF!*1.05</f>
        <v>#REF!</v>
      </c>
      <c r="J340" s="201" t="e">
        <f>I340*(1-#REF!)</f>
        <v>#REF!</v>
      </c>
      <c r="K340" s="202"/>
      <c r="L340" s="207" t="e">
        <f>I340/#REF!-1</f>
        <v>#REF!</v>
      </c>
    </row>
    <row r="341" spans="1:12">
      <c r="A341" s="135">
        <v>337</v>
      </c>
      <c r="B341" s="36" t="s">
        <v>711</v>
      </c>
      <c r="C341" s="36" t="s">
        <v>960</v>
      </c>
      <c r="D341" s="36" t="s">
        <v>101</v>
      </c>
      <c r="E341" s="36">
        <v>1240152</v>
      </c>
      <c r="F341" s="13" t="s">
        <v>11</v>
      </c>
      <c r="G341" s="36" t="s">
        <v>1009</v>
      </c>
      <c r="H341" s="15">
        <v>269735.40000000002</v>
      </c>
      <c r="I341" s="200" t="e">
        <f>#REF!*1.05</f>
        <v>#REF!</v>
      </c>
      <c r="J341" s="201" t="e">
        <f>I341*(1-#REF!)</f>
        <v>#REF!</v>
      </c>
      <c r="K341" s="202"/>
      <c r="L341" s="207" t="e">
        <f>I341/#REF!-1</f>
        <v>#REF!</v>
      </c>
    </row>
    <row r="342" spans="1:12">
      <c r="A342" s="138">
        <v>338</v>
      </c>
      <c r="B342" s="36" t="s">
        <v>711</v>
      </c>
      <c r="C342" s="36" t="s">
        <v>960</v>
      </c>
      <c r="D342" s="36" t="s">
        <v>101</v>
      </c>
      <c r="E342" s="36">
        <v>1240153</v>
      </c>
      <c r="F342" s="13" t="s">
        <v>11</v>
      </c>
      <c r="G342" s="36" t="s">
        <v>1010</v>
      </c>
      <c r="H342" s="15">
        <v>303840.45</v>
      </c>
      <c r="I342" s="200" t="e">
        <f>#REF!*1.05</f>
        <v>#REF!</v>
      </c>
      <c r="J342" s="201" t="e">
        <f>I342*(1-#REF!)</f>
        <v>#REF!</v>
      </c>
      <c r="K342" s="202"/>
      <c r="L342" s="207" t="e">
        <f>I342/#REF!-1</f>
        <v>#REF!</v>
      </c>
    </row>
    <row r="343" spans="1:12">
      <c r="A343" s="135">
        <v>339</v>
      </c>
      <c r="B343" s="36" t="s">
        <v>711</v>
      </c>
      <c r="C343" s="36" t="s">
        <v>960</v>
      </c>
      <c r="D343" s="36" t="s">
        <v>101</v>
      </c>
      <c r="E343" s="36">
        <v>1240154</v>
      </c>
      <c r="F343" s="13" t="s">
        <v>11</v>
      </c>
      <c r="G343" s="36" t="s">
        <v>1011</v>
      </c>
      <c r="H343" s="15">
        <v>186065.1</v>
      </c>
      <c r="I343" s="200" t="e">
        <f>#REF!*1.05</f>
        <v>#REF!</v>
      </c>
      <c r="J343" s="201" t="e">
        <f>I343*(1-#REF!)</f>
        <v>#REF!</v>
      </c>
      <c r="K343" s="202"/>
      <c r="L343" s="207" t="e">
        <f>I343/#REF!-1</f>
        <v>#REF!</v>
      </c>
    </row>
    <row r="344" spans="1:12">
      <c r="A344" s="138">
        <v>340</v>
      </c>
      <c r="B344" s="36" t="s">
        <v>711</v>
      </c>
      <c r="C344" s="36" t="s">
        <v>960</v>
      </c>
      <c r="D344" s="36" t="s">
        <v>101</v>
      </c>
      <c r="E344" s="36">
        <v>1240156</v>
      </c>
      <c r="F344" s="13" t="s">
        <v>11</v>
      </c>
      <c r="G344" s="36" t="s">
        <v>1012</v>
      </c>
      <c r="H344" s="15">
        <v>258518.25</v>
      </c>
      <c r="I344" s="200" t="e">
        <f>#REF!*1.05</f>
        <v>#REF!</v>
      </c>
      <c r="J344" s="201" t="e">
        <f>I344*(1-#REF!)</f>
        <v>#REF!</v>
      </c>
      <c r="K344" s="202"/>
      <c r="L344" s="207" t="e">
        <f>I344/#REF!-1</f>
        <v>#REF!</v>
      </c>
    </row>
    <row r="345" spans="1:12">
      <c r="A345" s="135">
        <v>341</v>
      </c>
      <c r="B345" s="36" t="s">
        <v>711</v>
      </c>
      <c r="C345" s="36" t="s">
        <v>960</v>
      </c>
      <c r="D345" s="36" t="s">
        <v>101</v>
      </c>
      <c r="E345" s="36">
        <v>1240102</v>
      </c>
      <c r="F345" s="13" t="s">
        <v>11</v>
      </c>
      <c r="G345" s="36" t="s">
        <v>1013</v>
      </c>
      <c r="H345" s="15">
        <v>306694.35000000003</v>
      </c>
      <c r="I345" s="200" t="e">
        <f>#REF!*1.05</f>
        <v>#REF!</v>
      </c>
      <c r="J345" s="201" t="e">
        <f>I345*(1-#REF!)</f>
        <v>#REF!</v>
      </c>
      <c r="K345" s="202"/>
      <c r="L345" s="207" t="e">
        <f>I345/#REF!-1</f>
        <v>#REF!</v>
      </c>
    </row>
    <row r="346" spans="1:12">
      <c r="A346" s="138">
        <v>342</v>
      </c>
      <c r="B346" s="36" t="s">
        <v>711</v>
      </c>
      <c r="C346" s="36" t="s">
        <v>960</v>
      </c>
      <c r="D346" s="36" t="s">
        <v>101</v>
      </c>
      <c r="E346" s="36">
        <v>1240157</v>
      </c>
      <c r="F346" s="13" t="s">
        <v>11</v>
      </c>
      <c r="G346" s="36" t="s">
        <v>1014</v>
      </c>
      <c r="H346" s="15">
        <v>369593.55</v>
      </c>
      <c r="I346" s="200" t="e">
        <f>#REF!*1.05</f>
        <v>#REF!</v>
      </c>
      <c r="J346" s="201" t="e">
        <f>I346*(1-#REF!)</f>
        <v>#REF!</v>
      </c>
      <c r="K346" s="202"/>
      <c r="L346" s="207" t="e">
        <f>I346/#REF!-1</f>
        <v>#REF!</v>
      </c>
    </row>
    <row r="347" spans="1:12">
      <c r="A347" s="135">
        <v>343</v>
      </c>
      <c r="B347" s="36" t="s">
        <v>711</v>
      </c>
      <c r="C347" s="36" t="s">
        <v>960</v>
      </c>
      <c r="D347" s="36" t="s">
        <v>101</v>
      </c>
      <c r="E347" s="36">
        <v>1240171</v>
      </c>
      <c r="F347" s="13" t="s">
        <v>11</v>
      </c>
      <c r="G347" s="36" t="s">
        <v>1015</v>
      </c>
      <c r="H347" s="15">
        <v>413621.10000000003</v>
      </c>
      <c r="I347" s="200" t="e">
        <f>#REF!*1.05</f>
        <v>#REF!</v>
      </c>
      <c r="J347" s="201" t="e">
        <f>I347*(1-#REF!)</f>
        <v>#REF!</v>
      </c>
      <c r="K347" s="202"/>
      <c r="L347" s="207" t="e">
        <f>I347/#REF!-1</f>
        <v>#REF!</v>
      </c>
    </row>
    <row r="348" spans="1:12">
      <c r="A348" s="138">
        <v>344</v>
      </c>
      <c r="B348" s="36" t="s">
        <v>711</v>
      </c>
      <c r="C348" s="36" t="s">
        <v>960</v>
      </c>
      <c r="D348" s="36" t="s">
        <v>101</v>
      </c>
      <c r="E348" s="36">
        <v>1240172</v>
      </c>
      <c r="F348" s="13" t="s">
        <v>11</v>
      </c>
      <c r="G348" s="36" t="s">
        <v>1016</v>
      </c>
      <c r="H348" s="15">
        <v>233296.2</v>
      </c>
      <c r="I348" s="200" t="e">
        <f>#REF!*1.05</f>
        <v>#REF!</v>
      </c>
      <c r="J348" s="201" t="e">
        <f>I348*(1-#REF!)</f>
        <v>#REF!</v>
      </c>
      <c r="K348" s="202"/>
      <c r="L348" s="207" t="e">
        <f>I348/#REF!-1</f>
        <v>#REF!</v>
      </c>
    </row>
    <row r="349" spans="1:12">
      <c r="A349" s="135">
        <v>345</v>
      </c>
      <c r="B349" s="36" t="s">
        <v>711</v>
      </c>
      <c r="C349" s="36" t="s">
        <v>960</v>
      </c>
      <c r="D349" s="36" t="s">
        <v>101</v>
      </c>
      <c r="E349" s="36">
        <v>1240173</v>
      </c>
      <c r="F349" s="13" t="s">
        <v>11</v>
      </c>
      <c r="G349" s="36" t="s">
        <v>1017</v>
      </c>
      <c r="H349" s="15">
        <v>281689.65000000002</v>
      </c>
      <c r="I349" s="200" t="e">
        <f>#REF!*1.05</f>
        <v>#REF!</v>
      </c>
      <c r="J349" s="201" t="e">
        <f>I349*(1-#REF!)</f>
        <v>#REF!</v>
      </c>
      <c r="K349" s="202"/>
      <c r="L349" s="207" t="e">
        <f>I349/#REF!-1</f>
        <v>#REF!</v>
      </c>
    </row>
    <row r="350" spans="1:12">
      <c r="A350" s="138">
        <v>346</v>
      </c>
      <c r="B350" s="36" t="s">
        <v>711</v>
      </c>
      <c r="C350" s="36" t="s">
        <v>960</v>
      </c>
      <c r="D350" s="36" t="s">
        <v>101</v>
      </c>
      <c r="E350" s="36">
        <v>1240155</v>
      </c>
      <c r="F350" s="13" t="s">
        <v>11</v>
      </c>
      <c r="G350" s="36" t="s">
        <v>1018</v>
      </c>
      <c r="H350" s="15">
        <v>337473</v>
      </c>
      <c r="I350" s="200" t="e">
        <f>#REF!*1.05</f>
        <v>#REF!</v>
      </c>
      <c r="J350" s="201" t="e">
        <f>I350*(1-#REF!)</f>
        <v>#REF!</v>
      </c>
      <c r="K350" s="202"/>
      <c r="L350" s="207" t="e">
        <f>I350/#REF!-1</f>
        <v>#REF!</v>
      </c>
    </row>
    <row r="351" spans="1:12">
      <c r="A351" s="135">
        <v>347</v>
      </c>
      <c r="B351" s="36" t="s">
        <v>711</v>
      </c>
      <c r="C351" s="36" t="s">
        <v>960</v>
      </c>
      <c r="D351" s="36" t="s">
        <v>101</v>
      </c>
      <c r="E351" s="36">
        <v>1240174</v>
      </c>
      <c r="F351" s="13" t="s">
        <v>11</v>
      </c>
      <c r="G351" s="36" t="s">
        <v>1019</v>
      </c>
      <c r="H351" s="15">
        <v>465586.65</v>
      </c>
      <c r="I351" s="200" t="e">
        <f>#REF!*1.05</f>
        <v>#REF!</v>
      </c>
      <c r="J351" s="201" t="e">
        <f>I351*(1-#REF!)</f>
        <v>#REF!</v>
      </c>
      <c r="K351" s="202"/>
      <c r="L351" s="207" t="e">
        <f>I351/#REF!-1</f>
        <v>#REF!</v>
      </c>
    </row>
    <row r="352" spans="1:12">
      <c r="A352" s="138">
        <v>348</v>
      </c>
      <c r="B352" s="36" t="s">
        <v>711</v>
      </c>
      <c r="C352" s="36" t="s">
        <v>960</v>
      </c>
      <c r="D352" s="36" t="s">
        <v>101</v>
      </c>
      <c r="E352" s="36">
        <v>1240175</v>
      </c>
      <c r="F352" s="13" t="s">
        <v>11</v>
      </c>
      <c r="G352" s="36" t="s">
        <v>1020</v>
      </c>
      <c r="H352" s="15">
        <v>179941.5</v>
      </c>
      <c r="I352" s="200" t="e">
        <f>#REF!*1.05</f>
        <v>#REF!</v>
      </c>
      <c r="J352" s="201" t="e">
        <f>I352*(1-#REF!)</f>
        <v>#REF!</v>
      </c>
      <c r="K352" s="202"/>
      <c r="L352" s="207" t="e">
        <f>I352/#REF!-1</f>
        <v>#REF!</v>
      </c>
    </row>
    <row r="353" spans="1:12">
      <c r="A353" s="135">
        <v>349</v>
      </c>
      <c r="B353" s="36" t="s">
        <v>711</v>
      </c>
      <c r="C353" s="36" t="s">
        <v>960</v>
      </c>
      <c r="D353" s="36" t="s">
        <v>101</v>
      </c>
      <c r="E353" s="36">
        <v>1240176</v>
      </c>
      <c r="F353" s="13" t="s">
        <v>11</v>
      </c>
      <c r="G353" s="36" t="s">
        <v>1021</v>
      </c>
      <c r="H353" s="15">
        <v>260086.95</v>
      </c>
      <c r="I353" s="200" t="e">
        <f>#REF!*1.05</f>
        <v>#REF!</v>
      </c>
      <c r="J353" s="201" t="e">
        <f>I353*(1-#REF!)</f>
        <v>#REF!</v>
      </c>
      <c r="K353" s="202"/>
      <c r="L353" s="207" t="e">
        <f>I353/#REF!-1</f>
        <v>#REF!</v>
      </c>
    </row>
    <row r="354" spans="1:12">
      <c r="A354" s="138">
        <v>350</v>
      </c>
      <c r="B354" s="36" t="s">
        <v>711</v>
      </c>
      <c r="C354" s="36" t="s">
        <v>960</v>
      </c>
      <c r="D354" s="36" t="s">
        <v>101</v>
      </c>
      <c r="E354" s="36">
        <v>1240177</v>
      </c>
      <c r="F354" s="13" t="s">
        <v>11</v>
      </c>
      <c r="G354" s="36" t="s">
        <v>1022</v>
      </c>
      <c r="H354" s="15">
        <v>352536.3</v>
      </c>
      <c r="I354" s="200" t="e">
        <f>#REF!*1.05</f>
        <v>#REF!</v>
      </c>
      <c r="J354" s="201" t="e">
        <f>I354*(1-#REF!)</f>
        <v>#REF!</v>
      </c>
      <c r="K354" s="202"/>
      <c r="L354" s="207" t="e">
        <f>I354/#REF!-1</f>
        <v>#REF!</v>
      </c>
    </row>
    <row r="355" spans="1:12">
      <c r="A355" s="135">
        <v>351</v>
      </c>
      <c r="B355" s="36" t="s">
        <v>711</v>
      </c>
      <c r="C355" s="36" t="s">
        <v>960</v>
      </c>
      <c r="D355" s="36" t="s">
        <v>101</v>
      </c>
      <c r="E355" s="36">
        <v>1240178</v>
      </c>
      <c r="F355" s="13" t="s">
        <v>11</v>
      </c>
      <c r="G355" s="36" t="s">
        <v>1023</v>
      </c>
      <c r="H355" s="15">
        <v>206940.15</v>
      </c>
      <c r="I355" s="200" t="e">
        <f>#REF!*1.05</f>
        <v>#REF!</v>
      </c>
      <c r="J355" s="201" t="e">
        <f>I355*(1-#REF!)</f>
        <v>#REF!</v>
      </c>
      <c r="K355" s="202"/>
      <c r="L355" s="207" t="e">
        <f>I355/#REF!-1</f>
        <v>#REF!</v>
      </c>
    </row>
    <row r="356" spans="1:12">
      <c r="A356" s="138">
        <v>352</v>
      </c>
      <c r="B356" s="36" t="s">
        <v>711</v>
      </c>
      <c r="C356" s="36" t="s">
        <v>960</v>
      </c>
      <c r="D356" s="36" t="s">
        <v>101</v>
      </c>
      <c r="E356" s="36">
        <v>1240179</v>
      </c>
      <c r="F356" s="13" t="s">
        <v>11</v>
      </c>
      <c r="G356" s="36" t="s">
        <v>1024</v>
      </c>
      <c r="H356" s="15">
        <v>320585.85000000003</v>
      </c>
      <c r="I356" s="200" t="e">
        <f>#REF!*1.05</f>
        <v>#REF!</v>
      </c>
      <c r="J356" s="201" t="e">
        <f>I356*(1-#REF!)</f>
        <v>#REF!</v>
      </c>
      <c r="K356" s="202"/>
      <c r="L356" s="207" t="e">
        <f>I356/#REF!-1</f>
        <v>#REF!</v>
      </c>
    </row>
    <row r="357" spans="1:12">
      <c r="A357" s="135">
        <v>353</v>
      </c>
      <c r="B357" s="36" t="s">
        <v>711</v>
      </c>
      <c r="C357" s="36" t="s">
        <v>960</v>
      </c>
      <c r="D357" s="36" t="s">
        <v>101</v>
      </c>
      <c r="E357" s="36">
        <v>1240180</v>
      </c>
      <c r="F357" s="13" t="s">
        <v>11</v>
      </c>
      <c r="G357" s="36" t="s">
        <v>1025</v>
      </c>
      <c r="H357" s="15">
        <v>437444.55</v>
      </c>
      <c r="I357" s="200" t="e">
        <f>#REF!*1.05</f>
        <v>#REF!</v>
      </c>
      <c r="J357" s="201" t="e">
        <f>I357*(1-#REF!)</f>
        <v>#REF!</v>
      </c>
      <c r="K357" s="202"/>
      <c r="L357" s="207" t="e">
        <f>I357/#REF!-1</f>
        <v>#REF!</v>
      </c>
    </row>
    <row r="358" spans="1:12">
      <c r="A358" s="138">
        <v>354</v>
      </c>
      <c r="B358" s="36" t="s">
        <v>711</v>
      </c>
      <c r="C358" s="36" t="s">
        <v>960</v>
      </c>
      <c r="D358" s="36" t="s">
        <v>101</v>
      </c>
      <c r="E358" s="36">
        <v>1240181</v>
      </c>
      <c r="F358" s="13" t="s">
        <v>11</v>
      </c>
      <c r="G358" s="36" t="s">
        <v>1026</v>
      </c>
      <c r="H358" s="15">
        <v>179563.5</v>
      </c>
      <c r="I358" s="200" t="e">
        <f>#REF!*1.05</f>
        <v>#REF!</v>
      </c>
      <c r="J358" s="201" t="e">
        <f>I358*(1-#REF!)</f>
        <v>#REF!</v>
      </c>
      <c r="K358" s="202"/>
      <c r="L358" s="207" t="e">
        <f>I358/#REF!-1</f>
        <v>#REF!</v>
      </c>
    </row>
    <row r="359" spans="1:12">
      <c r="A359" s="135">
        <v>355</v>
      </c>
      <c r="B359" s="36" t="s">
        <v>711</v>
      </c>
      <c r="C359" s="36" t="s">
        <v>960</v>
      </c>
      <c r="D359" s="36" t="s">
        <v>101</v>
      </c>
      <c r="E359" s="36">
        <v>1240182</v>
      </c>
      <c r="F359" s="13" t="s">
        <v>11</v>
      </c>
      <c r="G359" s="36" t="s">
        <v>1027</v>
      </c>
      <c r="H359" s="15">
        <v>285091.65000000002</v>
      </c>
      <c r="I359" s="200" t="e">
        <f>#REF!*1.05</f>
        <v>#REF!</v>
      </c>
      <c r="J359" s="201" t="e">
        <f>I359*(1-#REF!)</f>
        <v>#REF!</v>
      </c>
      <c r="K359" s="202"/>
      <c r="L359" s="207" t="e">
        <f>I359/#REF!-1</f>
        <v>#REF!</v>
      </c>
    </row>
    <row r="360" spans="1:12">
      <c r="A360" s="138">
        <v>356</v>
      </c>
      <c r="B360" s="36" t="s">
        <v>711</v>
      </c>
      <c r="C360" s="36" t="s">
        <v>960</v>
      </c>
      <c r="D360" s="36" t="s">
        <v>101</v>
      </c>
      <c r="E360" s="36">
        <v>1240183</v>
      </c>
      <c r="F360" s="13" t="s">
        <v>11</v>
      </c>
      <c r="G360" s="36" t="s">
        <v>1028</v>
      </c>
      <c r="H360" s="15">
        <v>390393</v>
      </c>
      <c r="I360" s="200" t="e">
        <f>#REF!*1.05</f>
        <v>#REF!</v>
      </c>
      <c r="J360" s="201" t="e">
        <f>I360*(1-#REF!)</f>
        <v>#REF!</v>
      </c>
      <c r="K360" s="202"/>
      <c r="L360" s="207" t="e">
        <f>I360/#REF!-1</f>
        <v>#REF!</v>
      </c>
    </row>
    <row r="361" spans="1:12">
      <c r="A361" s="135">
        <v>357</v>
      </c>
      <c r="B361" s="36" t="s">
        <v>711</v>
      </c>
      <c r="C361" s="36" t="s">
        <v>960</v>
      </c>
      <c r="D361" s="36" t="s">
        <v>101</v>
      </c>
      <c r="E361" s="36">
        <v>1240184</v>
      </c>
      <c r="F361" s="13" t="s">
        <v>11</v>
      </c>
      <c r="G361" s="36" t="s">
        <v>1029</v>
      </c>
      <c r="H361" s="15">
        <v>296497.8</v>
      </c>
      <c r="I361" s="200" t="e">
        <f>#REF!*1.05</f>
        <v>#REF!</v>
      </c>
      <c r="J361" s="201" t="e">
        <f>I361*(1-#REF!)</f>
        <v>#REF!</v>
      </c>
      <c r="K361" s="202"/>
      <c r="L361" s="207" t="e">
        <f>I361/#REF!-1</f>
        <v>#REF!</v>
      </c>
    </row>
    <row r="362" spans="1:12">
      <c r="A362" s="138">
        <v>358</v>
      </c>
      <c r="B362" s="36" t="s">
        <v>711</v>
      </c>
      <c r="C362" s="36" t="s">
        <v>960</v>
      </c>
      <c r="D362" s="36" t="s">
        <v>101</v>
      </c>
      <c r="E362" s="36">
        <v>1240185</v>
      </c>
      <c r="F362" s="13" t="s">
        <v>11</v>
      </c>
      <c r="G362" s="36" t="s">
        <v>1030</v>
      </c>
      <c r="H362" s="15">
        <v>263177.10000000003</v>
      </c>
      <c r="I362" s="200" t="e">
        <f>#REF!*1.05</f>
        <v>#REF!</v>
      </c>
      <c r="J362" s="201" t="e">
        <f>I362*(1-#REF!)</f>
        <v>#REF!</v>
      </c>
      <c r="K362" s="202"/>
      <c r="L362" s="207" t="e">
        <f>I362/#REF!-1</f>
        <v>#REF!</v>
      </c>
    </row>
    <row r="363" spans="1:12">
      <c r="A363" s="135">
        <v>359</v>
      </c>
      <c r="B363" s="36" t="s">
        <v>711</v>
      </c>
      <c r="C363" s="36" t="s">
        <v>960</v>
      </c>
      <c r="D363" s="36" t="s">
        <v>101</v>
      </c>
      <c r="E363" s="36">
        <v>1240186</v>
      </c>
      <c r="F363" s="13" t="s">
        <v>11</v>
      </c>
      <c r="G363" s="36" t="s">
        <v>1031</v>
      </c>
      <c r="H363" s="15">
        <v>200778.75</v>
      </c>
      <c r="I363" s="200" t="e">
        <f>#REF!*1.05</f>
        <v>#REF!</v>
      </c>
      <c r="J363" s="201" t="e">
        <f>I363*(1-#REF!)</f>
        <v>#REF!</v>
      </c>
      <c r="K363" s="202"/>
      <c r="L363" s="207" t="e">
        <f>I363/#REF!-1</f>
        <v>#REF!</v>
      </c>
    </row>
    <row r="364" spans="1:12">
      <c r="A364" s="138">
        <v>360</v>
      </c>
      <c r="B364" s="36" t="s">
        <v>711</v>
      </c>
      <c r="C364" s="36" t="s">
        <v>960</v>
      </c>
      <c r="D364" s="36" t="s">
        <v>101</v>
      </c>
      <c r="E364" s="36">
        <v>1240187</v>
      </c>
      <c r="F364" s="13" t="s">
        <v>11</v>
      </c>
      <c r="G364" s="36" t="s">
        <v>1032</v>
      </c>
      <c r="H364" s="15">
        <v>334004.85000000003</v>
      </c>
      <c r="I364" s="200" t="e">
        <f>#REF!*1.05</f>
        <v>#REF!</v>
      </c>
      <c r="J364" s="201" t="e">
        <f>I364*(1-#REF!)</f>
        <v>#REF!</v>
      </c>
      <c r="K364" s="202"/>
      <c r="L364" s="207" t="e">
        <f>I364/#REF!-1</f>
        <v>#REF!</v>
      </c>
    </row>
    <row r="365" spans="1:12">
      <c r="A365" s="135">
        <v>361</v>
      </c>
      <c r="B365" s="36" t="s">
        <v>711</v>
      </c>
      <c r="C365" s="36" t="s">
        <v>960</v>
      </c>
      <c r="D365" s="36" t="s">
        <v>101</v>
      </c>
      <c r="E365" s="36">
        <v>1240188</v>
      </c>
      <c r="F365" s="13" t="s">
        <v>11</v>
      </c>
      <c r="G365" s="36" t="s">
        <v>1033</v>
      </c>
      <c r="H365" s="15">
        <v>296677.35000000003</v>
      </c>
      <c r="I365" s="200" t="e">
        <f>#REF!*1.05</f>
        <v>#REF!</v>
      </c>
      <c r="J365" s="201" t="e">
        <f>I365*(1-#REF!)</f>
        <v>#REF!</v>
      </c>
      <c r="K365" s="202"/>
      <c r="L365" s="207" t="e">
        <f>I365/#REF!-1</f>
        <v>#REF!</v>
      </c>
    </row>
    <row r="366" spans="1:12">
      <c r="A366" s="138">
        <v>362</v>
      </c>
      <c r="B366" s="36" t="s">
        <v>711</v>
      </c>
      <c r="C366" s="36" t="s">
        <v>960</v>
      </c>
      <c r="D366" s="36" t="s">
        <v>101</v>
      </c>
      <c r="E366" s="36">
        <v>1240189</v>
      </c>
      <c r="F366" s="13" t="s">
        <v>11</v>
      </c>
      <c r="G366" s="36" t="s">
        <v>1034</v>
      </c>
      <c r="H366" s="15">
        <v>222806.7</v>
      </c>
      <c r="I366" s="200" t="e">
        <f>#REF!*1.05</f>
        <v>#REF!</v>
      </c>
      <c r="J366" s="201" t="e">
        <f>I366*(1-#REF!)</f>
        <v>#REF!</v>
      </c>
      <c r="K366" s="202"/>
      <c r="L366" s="207" t="e">
        <f>I366/#REF!-1</f>
        <v>#REF!</v>
      </c>
    </row>
    <row r="367" spans="1:12">
      <c r="A367" s="135">
        <v>363</v>
      </c>
      <c r="B367" s="36" t="s">
        <v>711</v>
      </c>
      <c r="C367" s="36" t="s">
        <v>960</v>
      </c>
      <c r="D367" s="36" t="s">
        <v>101</v>
      </c>
      <c r="E367" s="36">
        <v>1240064</v>
      </c>
      <c r="F367" s="13" t="s">
        <v>11</v>
      </c>
      <c r="G367" s="36" t="s">
        <v>1035</v>
      </c>
      <c r="H367" s="15">
        <v>166059.45000000001</v>
      </c>
      <c r="I367" s="200" t="e">
        <f>#REF!*1.05</f>
        <v>#REF!</v>
      </c>
      <c r="J367" s="201" t="e">
        <f>I367*(1-#REF!)</f>
        <v>#REF!</v>
      </c>
      <c r="K367" s="202" t="e">
        <f>(J367-#REF!)/J367</f>
        <v>#REF!</v>
      </c>
      <c r="L367" s="207" t="e">
        <f>I367/#REF!-1</f>
        <v>#REF!</v>
      </c>
    </row>
    <row r="368" spans="1:12">
      <c r="A368" s="138">
        <v>364</v>
      </c>
      <c r="B368" s="36" t="s">
        <v>711</v>
      </c>
      <c r="C368" s="36" t="s">
        <v>960</v>
      </c>
      <c r="D368" s="36" t="s">
        <v>101</v>
      </c>
      <c r="E368" s="36">
        <v>1240068</v>
      </c>
      <c r="F368" s="13" t="s">
        <v>11</v>
      </c>
      <c r="G368" s="36" t="s">
        <v>1036</v>
      </c>
      <c r="H368" s="15">
        <v>232559.1</v>
      </c>
      <c r="I368" s="200" t="e">
        <f>#REF!*1.05</f>
        <v>#REF!</v>
      </c>
      <c r="J368" s="201" t="e">
        <f>I368*(1-#REF!)</f>
        <v>#REF!</v>
      </c>
      <c r="K368" s="202" t="e">
        <f>(J368-#REF!)/J368</f>
        <v>#REF!</v>
      </c>
      <c r="L368" s="207" t="e">
        <f>I368/#REF!-1</f>
        <v>#REF!</v>
      </c>
    </row>
    <row r="369" spans="1:12">
      <c r="A369" s="135">
        <v>365</v>
      </c>
      <c r="B369" s="36" t="s">
        <v>711</v>
      </c>
      <c r="C369" s="36" t="s">
        <v>960</v>
      </c>
      <c r="D369" s="36" t="s">
        <v>101</v>
      </c>
      <c r="E369" s="36">
        <v>1240065</v>
      </c>
      <c r="F369" s="13" t="s">
        <v>11</v>
      </c>
      <c r="G369" s="36" t="s">
        <v>1037</v>
      </c>
      <c r="H369" s="15">
        <v>279175.95</v>
      </c>
      <c r="I369" s="200" t="e">
        <f>#REF!*1.05</f>
        <v>#REF!</v>
      </c>
      <c r="J369" s="201" t="e">
        <f>I369*(1-#REF!)</f>
        <v>#REF!</v>
      </c>
      <c r="K369" s="202" t="e">
        <f>(J369-#REF!)/J369</f>
        <v>#REF!</v>
      </c>
      <c r="L369" s="207" t="e">
        <f>I369/#REF!-1</f>
        <v>#REF!</v>
      </c>
    </row>
    <row r="370" spans="1:12">
      <c r="A370" s="138">
        <v>366</v>
      </c>
      <c r="B370" s="36" t="s">
        <v>711</v>
      </c>
      <c r="C370" s="36" t="s">
        <v>960</v>
      </c>
      <c r="D370" s="36" t="s">
        <v>101</v>
      </c>
      <c r="E370" s="36">
        <v>1240190</v>
      </c>
      <c r="F370" s="13" t="s">
        <v>11</v>
      </c>
      <c r="G370" s="36" t="s">
        <v>1038</v>
      </c>
      <c r="H370" s="15">
        <v>335800.35000000003</v>
      </c>
      <c r="I370" s="200" t="e">
        <f>#REF!*1.05</f>
        <v>#REF!</v>
      </c>
      <c r="J370" s="201" t="e">
        <f>I370*(1-#REF!)</f>
        <v>#REF!</v>
      </c>
      <c r="K370" s="202"/>
      <c r="L370" s="207" t="e">
        <f>I370/#REF!-1</f>
        <v>#REF!</v>
      </c>
    </row>
    <row r="371" spans="1:12">
      <c r="A371" s="135">
        <v>367</v>
      </c>
      <c r="B371" s="36" t="s">
        <v>711</v>
      </c>
      <c r="C371" s="36" t="s">
        <v>960</v>
      </c>
      <c r="D371" s="36" t="s">
        <v>101</v>
      </c>
      <c r="E371" s="36">
        <v>1240191</v>
      </c>
      <c r="F371" s="13" t="s">
        <v>11</v>
      </c>
      <c r="G371" s="36" t="s">
        <v>1039</v>
      </c>
      <c r="H371" s="15">
        <v>377021.25</v>
      </c>
      <c r="I371" s="200" t="e">
        <f>#REF!*1.05</f>
        <v>#REF!</v>
      </c>
      <c r="J371" s="201" t="e">
        <f>I371*(1-#REF!)</f>
        <v>#REF!</v>
      </c>
      <c r="K371" s="202"/>
      <c r="L371" s="207" t="e">
        <f>I371/#REF!-1</f>
        <v>#REF!</v>
      </c>
    </row>
    <row r="372" spans="1:12">
      <c r="A372" s="138">
        <v>368</v>
      </c>
      <c r="B372" s="36" t="s">
        <v>711</v>
      </c>
      <c r="C372" s="36" t="s">
        <v>960</v>
      </c>
      <c r="D372" s="36" t="s">
        <v>101</v>
      </c>
      <c r="E372" s="36">
        <v>1240192</v>
      </c>
      <c r="F372" s="13" t="s">
        <v>11</v>
      </c>
      <c r="G372" s="36" t="s">
        <v>1040</v>
      </c>
      <c r="H372" s="15">
        <v>141697.35</v>
      </c>
      <c r="I372" s="200" t="e">
        <f>#REF!*1.05</f>
        <v>#REF!</v>
      </c>
      <c r="J372" s="201" t="e">
        <f>I372*(1-#REF!)</f>
        <v>#REF!</v>
      </c>
      <c r="K372" s="202"/>
      <c r="L372" s="207" t="e">
        <f>I372/#REF!-1</f>
        <v>#REF!</v>
      </c>
    </row>
    <row r="373" spans="1:12">
      <c r="A373" s="135">
        <v>369</v>
      </c>
      <c r="B373" s="36" t="s">
        <v>711</v>
      </c>
      <c r="C373" s="36" t="s">
        <v>960</v>
      </c>
      <c r="D373" s="36" t="s">
        <v>101</v>
      </c>
      <c r="E373" s="36">
        <v>1240193</v>
      </c>
      <c r="F373" s="13" t="s">
        <v>11</v>
      </c>
      <c r="G373" s="36" t="s">
        <v>1041</v>
      </c>
      <c r="H373" s="15">
        <v>200211.75</v>
      </c>
      <c r="I373" s="200" t="e">
        <f>#REF!*1.05</f>
        <v>#REF!</v>
      </c>
      <c r="J373" s="201" t="e">
        <f>I373*(1-#REF!)</f>
        <v>#REF!</v>
      </c>
      <c r="K373" s="202"/>
      <c r="L373" s="207" t="e">
        <f>I373/#REF!-1</f>
        <v>#REF!</v>
      </c>
    </row>
    <row r="374" spans="1:12">
      <c r="A374" s="138">
        <v>370</v>
      </c>
      <c r="B374" s="36" t="s">
        <v>711</v>
      </c>
      <c r="C374" s="36" t="s">
        <v>960</v>
      </c>
      <c r="D374" s="36" t="s">
        <v>101</v>
      </c>
      <c r="E374" s="36">
        <v>1240194</v>
      </c>
      <c r="F374" s="13" t="s">
        <v>11</v>
      </c>
      <c r="G374" s="36" t="s">
        <v>1042</v>
      </c>
      <c r="H374" s="15">
        <v>241470.45</v>
      </c>
      <c r="I374" s="200" t="e">
        <f>#REF!*1.05</f>
        <v>#REF!</v>
      </c>
      <c r="J374" s="201" t="e">
        <f>I374*(1-#REF!)</f>
        <v>#REF!</v>
      </c>
      <c r="K374" s="202"/>
      <c r="L374" s="207" t="e">
        <f>I374/#REF!-1</f>
        <v>#REF!</v>
      </c>
    </row>
    <row r="375" spans="1:12">
      <c r="A375" s="135">
        <v>371</v>
      </c>
      <c r="B375" s="36" t="s">
        <v>711</v>
      </c>
      <c r="C375" s="36" t="s">
        <v>960</v>
      </c>
      <c r="D375" s="36" t="s">
        <v>101</v>
      </c>
      <c r="E375" s="36">
        <v>1240195</v>
      </c>
      <c r="F375" s="13" t="s">
        <v>11</v>
      </c>
      <c r="G375" s="36" t="s">
        <v>1043</v>
      </c>
      <c r="H375" s="15">
        <v>291149.10000000003</v>
      </c>
      <c r="I375" s="200" t="e">
        <f>#REF!*1.05</f>
        <v>#REF!</v>
      </c>
      <c r="J375" s="201" t="e">
        <f>I375*(1-#REF!)</f>
        <v>#REF!</v>
      </c>
      <c r="K375" s="202"/>
      <c r="L375" s="207" t="e">
        <f>I375/#REF!-1</f>
        <v>#REF!</v>
      </c>
    </row>
    <row r="376" spans="1:12">
      <c r="A376" s="138">
        <v>372</v>
      </c>
      <c r="B376" s="36" t="s">
        <v>711</v>
      </c>
      <c r="C376" s="36" t="s">
        <v>960</v>
      </c>
      <c r="D376" s="36" t="s">
        <v>101</v>
      </c>
      <c r="E376" s="36">
        <v>1240196</v>
      </c>
      <c r="F376" s="13" t="s">
        <v>11</v>
      </c>
      <c r="G376" s="36" t="s">
        <v>1044</v>
      </c>
      <c r="H376" s="15">
        <v>327635.55</v>
      </c>
      <c r="I376" s="200" t="e">
        <f>#REF!*1.05</f>
        <v>#REF!</v>
      </c>
      <c r="J376" s="201" t="e">
        <f>I376*(1-#REF!)</f>
        <v>#REF!</v>
      </c>
      <c r="K376" s="202"/>
      <c r="L376" s="207" t="e">
        <f>I376/#REF!-1</f>
        <v>#REF!</v>
      </c>
    </row>
    <row r="377" spans="1:12">
      <c r="A377" s="135">
        <v>373</v>
      </c>
      <c r="B377" s="36" t="s">
        <v>711</v>
      </c>
      <c r="C377" s="36" t="s">
        <v>960</v>
      </c>
      <c r="D377" s="36" t="s">
        <v>101</v>
      </c>
      <c r="E377" s="36">
        <v>1240197</v>
      </c>
      <c r="F377" s="13" t="s">
        <v>11</v>
      </c>
      <c r="G377" s="36" t="s">
        <v>1045</v>
      </c>
      <c r="H377" s="15">
        <v>201553.65</v>
      </c>
      <c r="I377" s="200" t="e">
        <f>#REF!*1.05</f>
        <v>#REF!</v>
      </c>
      <c r="J377" s="201" t="e">
        <f>I377*(1-#REF!)</f>
        <v>#REF!</v>
      </c>
      <c r="K377" s="202"/>
      <c r="L377" s="207" t="e">
        <f>I377/#REF!-1</f>
        <v>#REF!</v>
      </c>
    </row>
    <row r="378" spans="1:12">
      <c r="A378" s="138">
        <v>374</v>
      </c>
      <c r="B378" s="36" t="s">
        <v>711</v>
      </c>
      <c r="C378" s="36" t="s">
        <v>960</v>
      </c>
      <c r="D378" s="36" t="s">
        <v>101</v>
      </c>
      <c r="E378" s="36">
        <v>1240198</v>
      </c>
      <c r="F378" s="13" t="s">
        <v>11</v>
      </c>
      <c r="G378" s="36" t="s">
        <v>1046</v>
      </c>
      <c r="H378" s="15">
        <v>278930.25</v>
      </c>
      <c r="I378" s="200" t="e">
        <f>#REF!*1.05</f>
        <v>#REF!</v>
      </c>
      <c r="J378" s="201" t="e">
        <f>I378*(1-#REF!)</f>
        <v>#REF!</v>
      </c>
      <c r="K378" s="202"/>
      <c r="L378" s="207" t="e">
        <f>I378/#REF!-1</f>
        <v>#REF!</v>
      </c>
    </row>
    <row r="379" spans="1:12">
      <c r="A379" s="135">
        <v>375</v>
      </c>
      <c r="B379" s="36" t="s">
        <v>711</v>
      </c>
      <c r="C379" s="36" t="s">
        <v>960</v>
      </c>
      <c r="D379" s="36" t="s">
        <v>101</v>
      </c>
      <c r="E379" s="36">
        <v>1240199</v>
      </c>
      <c r="F379" s="13" t="s">
        <v>11</v>
      </c>
      <c r="G379" s="36" t="s">
        <v>1047</v>
      </c>
      <c r="H379" s="15">
        <v>330498.90000000002</v>
      </c>
      <c r="I379" s="200" t="e">
        <f>#REF!*1.05</f>
        <v>#REF!</v>
      </c>
      <c r="J379" s="201" t="e">
        <f>I379*(1-#REF!)</f>
        <v>#REF!</v>
      </c>
      <c r="K379" s="202"/>
      <c r="L379" s="207" t="e">
        <f>I379/#REF!-1</f>
        <v>#REF!</v>
      </c>
    </row>
    <row r="380" spans="1:12">
      <c r="A380" s="138">
        <v>376</v>
      </c>
      <c r="B380" s="36" t="s">
        <v>711</v>
      </c>
      <c r="C380" s="36" t="s">
        <v>960</v>
      </c>
      <c r="D380" s="36" t="s">
        <v>101</v>
      </c>
      <c r="E380" s="36">
        <v>1240207</v>
      </c>
      <c r="F380" s="13" t="s">
        <v>11</v>
      </c>
      <c r="G380" s="36" t="s">
        <v>1048</v>
      </c>
      <c r="H380" s="15">
        <v>397754.55</v>
      </c>
      <c r="I380" s="200" t="e">
        <f>#REF!*1.05</f>
        <v>#REF!</v>
      </c>
      <c r="J380" s="201" t="e">
        <f>I380*(1-#REF!)</f>
        <v>#REF!</v>
      </c>
      <c r="K380" s="202"/>
      <c r="L380" s="207" t="e">
        <f>I380/#REF!-1</f>
        <v>#REF!</v>
      </c>
    </row>
    <row r="381" spans="1:12">
      <c r="A381" s="135">
        <v>377</v>
      </c>
      <c r="B381" s="36" t="s">
        <v>711</v>
      </c>
      <c r="C381" s="36" t="s">
        <v>960</v>
      </c>
      <c r="D381" s="36" t="s">
        <v>101</v>
      </c>
      <c r="E381" s="36">
        <v>1240208</v>
      </c>
      <c r="F381" s="13" t="s">
        <v>11</v>
      </c>
      <c r="G381" s="36" t="s">
        <v>1049</v>
      </c>
      <c r="H381" s="15">
        <v>444985.65</v>
      </c>
      <c r="I381" s="200" t="e">
        <f>#REF!*1.05</f>
        <v>#REF!</v>
      </c>
      <c r="J381" s="201" t="e">
        <f>I381*(1-#REF!)</f>
        <v>#REF!</v>
      </c>
      <c r="K381" s="202"/>
      <c r="L381" s="207" t="e">
        <f>I381/#REF!-1</f>
        <v>#REF!</v>
      </c>
    </row>
    <row r="382" spans="1:12">
      <c r="A382" s="138">
        <v>378</v>
      </c>
      <c r="B382" s="36" t="s">
        <v>711</v>
      </c>
      <c r="C382" s="36" t="s">
        <v>960</v>
      </c>
      <c r="D382" s="36" t="s">
        <v>101</v>
      </c>
      <c r="E382" s="36">
        <v>1240209</v>
      </c>
      <c r="F382" s="13" t="s">
        <v>11</v>
      </c>
      <c r="G382" s="36" t="s">
        <v>1050</v>
      </c>
      <c r="H382" s="15">
        <v>251922.15</v>
      </c>
      <c r="I382" s="200" t="e">
        <f>#REF!*1.05</f>
        <v>#REF!</v>
      </c>
      <c r="J382" s="201" t="e">
        <f>I382*(1-#REF!)</f>
        <v>#REF!</v>
      </c>
      <c r="K382" s="202"/>
      <c r="L382" s="207" t="e">
        <f>I382/#REF!-1</f>
        <v>#REF!</v>
      </c>
    </row>
    <row r="383" spans="1:12">
      <c r="A383" s="135">
        <v>379</v>
      </c>
      <c r="B383" s="36" t="s">
        <v>711</v>
      </c>
      <c r="C383" s="36" t="s">
        <v>960</v>
      </c>
      <c r="D383" s="36" t="s">
        <v>101</v>
      </c>
      <c r="E383" s="36">
        <v>1240210</v>
      </c>
      <c r="F383" s="13" t="s">
        <v>11</v>
      </c>
      <c r="G383" s="36" t="s">
        <v>1051</v>
      </c>
      <c r="H383" s="15">
        <v>303717.60000000003</v>
      </c>
      <c r="I383" s="200" t="e">
        <f>#REF!*1.05</f>
        <v>#REF!</v>
      </c>
      <c r="J383" s="201" t="e">
        <f>I383*(1-#REF!)</f>
        <v>#REF!</v>
      </c>
      <c r="K383" s="202"/>
      <c r="L383" s="207" t="e">
        <f>I383/#REF!-1</f>
        <v>#REF!</v>
      </c>
    </row>
    <row r="384" spans="1:12">
      <c r="A384" s="138">
        <v>380</v>
      </c>
      <c r="B384" s="36" t="s">
        <v>711</v>
      </c>
      <c r="C384" s="36" t="s">
        <v>960</v>
      </c>
      <c r="D384" s="36" t="s">
        <v>101</v>
      </c>
      <c r="E384" s="36">
        <v>1240211</v>
      </c>
      <c r="F384" s="13" t="s">
        <v>11</v>
      </c>
      <c r="G384" s="36" t="s">
        <v>1052</v>
      </c>
      <c r="H384" s="15">
        <v>363432.15</v>
      </c>
      <c r="I384" s="200" t="e">
        <f>#REF!*1.05</f>
        <v>#REF!</v>
      </c>
      <c r="J384" s="201" t="e">
        <f>I384*(1-#REF!)</f>
        <v>#REF!</v>
      </c>
      <c r="K384" s="202"/>
      <c r="L384" s="207" t="e">
        <f>I384/#REF!-1</f>
        <v>#REF!</v>
      </c>
    </row>
    <row r="385" spans="1:12">
      <c r="A385" s="135">
        <v>381</v>
      </c>
      <c r="B385" s="36" t="s">
        <v>711</v>
      </c>
      <c r="C385" s="36" t="s">
        <v>960</v>
      </c>
      <c r="D385" s="36" t="s">
        <v>101</v>
      </c>
      <c r="E385" s="36">
        <v>1240212</v>
      </c>
      <c r="F385" s="13" t="s">
        <v>11</v>
      </c>
      <c r="G385" s="36" t="s">
        <v>1053</v>
      </c>
      <c r="H385" s="15">
        <v>500513.85000000003</v>
      </c>
      <c r="I385" s="200" t="e">
        <f>#REF!*1.05</f>
        <v>#REF!</v>
      </c>
      <c r="J385" s="201" t="e">
        <f>I385*(1-#REF!)</f>
        <v>#REF!</v>
      </c>
      <c r="K385" s="202"/>
      <c r="L385" s="207" t="e">
        <f>I385/#REF!-1</f>
        <v>#REF!</v>
      </c>
    </row>
    <row r="386" spans="1:12">
      <c r="A386" s="138">
        <v>382</v>
      </c>
      <c r="B386" s="36" t="s">
        <v>711</v>
      </c>
      <c r="C386" s="36" t="s">
        <v>960</v>
      </c>
      <c r="D386" s="36" t="s">
        <v>101</v>
      </c>
      <c r="E386" s="36">
        <v>1240213</v>
      </c>
      <c r="F386" s="13" t="s">
        <v>11</v>
      </c>
      <c r="G386" s="36" t="s">
        <v>1054</v>
      </c>
      <c r="H386" s="15">
        <v>194806.35</v>
      </c>
      <c r="I386" s="200" t="e">
        <f>#REF!*1.05</f>
        <v>#REF!</v>
      </c>
      <c r="J386" s="201" t="e">
        <f>I386*(1-#REF!)</f>
        <v>#REF!</v>
      </c>
      <c r="K386" s="202"/>
      <c r="L386" s="207" t="e">
        <f>I386/#REF!-1</f>
        <v>#REF!</v>
      </c>
    </row>
    <row r="387" spans="1:12">
      <c r="A387" s="135">
        <v>383</v>
      </c>
      <c r="B387" s="36" t="s">
        <v>711</v>
      </c>
      <c r="C387" s="36" t="s">
        <v>960</v>
      </c>
      <c r="D387" s="36" t="s">
        <v>101</v>
      </c>
      <c r="E387" s="36">
        <v>1240214</v>
      </c>
      <c r="F387" s="13" t="s">
        <v>11</v>
      </c>
      <c r="G387" s="36" t="s">
        <v>1055</v>
      </c>
      <c r="H387" s="15">
        <v>280725.75</v>
      </c>
      <c r="I387" s="200" t="e">
        <f>#REF!*1.05</f>
        <v>#REF!</v>
      </c>
      <c r="J387" s="201" t="e">
        <f>I387*(1-#REF!)</f>
        <v>#REF!</v>
      </c>
      <c r="K387" s="202"/>
      <c r="L387" s="207" t="e">
        <f>I387/#REF!-1</f>
        <v>#REF!</v>
      </c>
    </row>
    <row r="388" spans="1:12">
      <c r="A388" s="138">
        <v>384</v>
      </c>
      <c r="B388" s="36" t="s">
        <v>711</v>
      </c>
      <c r="C388" s="36" t="s">
        <v>960</v>
      </c>
      <c r="D388" s="36" t="s">
        <v>101</v>
      </c>
      <c r="E388" s="36">
        <v>1240215</v>
      </c>
      <c r="F388" s="13" t="s">
        <v>11</v>
      </c>
      <c r="G388" s="36" t="s">
        <v>1056</v>
      </c>
      <c r="H388" s="15">
        <v>379506.60000000003</v>
      </c>
      <c r="I388" s="200" t="e">
        <f>#REF!*1.05</f>
        <v>#REF!</v>
      </c>
      <c r="J388" s="201" t="e">
        <f>I388*(1-#REF!)</f>
        <v>#REF!</v>
      </c>
      <c r="K388" s="202"/>
      <c r="L388" s="207" t="e">
        <f>I388/#REF!-1</f>
        <v>#REF!</v>
      </c>
    </row>
    <row r="389" spans="1:12">
      <c r="A389" s="135">
        <v>385</v>
      </c>
      <c r="B389" s="36" t="s">
        <v>711</v>
      </c>
      <c r="C389" s="36" t="s">
        <v>960</v>
      </c>
      <c r="D389" s="36" t="s">
        <v>101</v>
      </c>
      <c r="E389" s="36">
        <v>1240216</v>
      </c>
      <c r="F389" s="13" t="s">
        <v>11</v>
      </c>
      <c r="G389" s="36" t="s">
        <v>1057</v>
      </c>
      <c r="H389" s="15">
        <v>223770.6</v>
      </c>
      <c r="I389" s="200" t="e">
        <f>#REF!*1.05</f>
        <v>#REF!</v>
      </c>
      <c r="J389" s="201" t="e">
        <f>I389*(1-#REF!)</f>
        <v>#REF!</v>
      </c>
      <c r="K389" s="202"/>
      <c r="L389" s="207" t="e">
        <f>I389/#REF!-1</f>
        <v>#REF!</v>
      </c>
    </row>
    <row r="390" spans="1:12">
      <c r="A390" s="138">
        <v>386</v>
      </c>
      <c r="B390" s="36" t="s">
        <v>711</v>
      </c>
      <c r="C390" s="36" t="s">
        <v>960</v>
      </c>
      <c r="D390" s="36" t="s">
        <v>101</v>
      </c>
      <c r="E390" s="36">
        <v>1240217</v>
      </c>
      <c r="F390" s="13" t="s">
        <v>11</v>
      </c>
      <c r="G390" s="36" t="s">
        <v>1058</v>
      </c>
      <c r="H390" s="15">
        <v>345382.65</v>
      </c>
      <c r="I390" s="200" t="e">
        <f>#REF!*1.05</f>
        <v>#REF!</v>
      </c>
      <c r="J390" s="201" t="e">
        <f>I390*(1-#REF!)</f>
        <v>#REF!</v>
      </c>
      <c r="K390" s="202"/>
      <c r="L390" s="207" t="e">
        <f>I390/#REF!-1</f>
        <v>#REF!</v>
      </c>
    </row>
    <row r="391" spans="1:12">
      <c r="A391" s="135">
        <v>387</v>
      </c>
      <c r="B391" s="36" t="s">
        <v>711</v>
      </c>
      <c r="C391" s="36" t="s">
        <v>960</v>
      </c>
      <c r="D391" s="36" t="s">
        <v>101</v>
      </c>
      <c r="E391" s="36">
        <v>1240218</v>
      </c>
      <c r="F391" s="13" t="s">
        <v>11</v>
      </c>
      <c r="G391" s="36" t="s">
        <v>1059</v>
      </c>
      <c r="H391" s="15">
        <v>470358.9</v>
      </c>
      <c r="I391" s="200" t="e">
        <f>#REF!*1.05</f>
        <v>#REF!</v>
      </c>
      <c r="J391" s="201" t="e">
        <f>I391*(1-#REF!)</f>
        <v>#REF!</v>
      </c>
      <c r="K391" s="202"/>
      <c r="L391" s="207" t="e">
        <f>I391/#REF!-1</f>
        <v>#REF!</v>
      </c>
    </row>
    <row r="392" spans="1:12">
      <c r="A392" s="138">
        <v>388</v>
      </c>
      <c r="B392" s="36" t="s">
        <v>711</v>
      </c>
      <c r="C392" s="36" t="s">
        <v>960</v>
      </c>
      <c r="D392" s="36" t="s">
        <v>101</v>
      </c>
      <c r="E392" s="36">
        <v>1240219</v>
      </c>
      <c r="F392" s="13" t="s">
        <v>11</v>
      </c>
      <c r="G392" s="36" t="s">
        <v>1060</v>
      </c>
      <c r="H392" s="15">
        <v>194437.80000000002</v>
      </c>
      <c r="I392" s="200" t="e">
        <f>#REF!*1.05</f>
        <v>#REF!</v>
      </c>
      <c r="J392" s="201" t="e">
        <f>I392*(1-#REF!)</f>
        <v>#REF!</v>
      </c>
      <c r="K392" s="202"/>
      <c r="L392" s="207" t="e">
        <f>I392/#REF!-1</f>
        <v>#REF!</v>
      </c>
    </row>
    <row r="393" spans="1:12">
      <c r="A393" s="135">
        <v>389</v>
      </c>
      <c r="B393" s="36" t="s">
        <v>711</v>
      </c>
      <c r="C393" s="36" t="s">
        <v>960</v>
      </c>
      <c r="D393" s="36" t="s">
        <v>101</v>
      </c>
      <c r="E393" s="36">
        <v>1240220</v>
      </c>
      <c r="F393" s="13" t="s">
        <v>11</v>
      </c>
      <c r="G393" s="36" t="s">
        <v>1061</v>
      </c>
      <c r="H393" s="15">
        <v>307318.05</v>
      </c>
      <c r="I393" s="200" t="e">
        <f>#REF!*1.05</f>
        <v>#REF!</v>
      </c>
      <c r="J393" s="201" t="e">
        <f>I393*(1-#REF!)</f>
        <v>#REF!</v>
      </c>
      <c r="K393" s="202"/>
      <c r="L393" s="207" t="e">
        <f>I393/#REF!-1</f>
        <v>#REF!</v>
      </c>
    </row>
    <row r="394" spans="1:12">
      <c r="A394" s="138">
        <v>390</v>
      </c>
      <c r="B394" s="36" t="s">
        <v>711</v>
      </c>
      <c r="C394" s="36" t="s">
        <v>960</v>
      </c>
      <c r="D394" s="36" t="s">
        <v>101</v>
      </c>
      <c r="E394" s="36">
        <v>1240221</v>
      </c>
      <c r="F394" s="13" t="s">
        <v>11</v>
      </c>
      <c r="G394" s="36" t="s">
        <v>1062</v>
      </c>
      <c r="H394" s="15">
        <v>420169.95</v>
      </c>
      <c r="I394" s="200" t="e">
        <f>#REF!*1.05</f>
        <v>#REF!</v>
      </c>
      <c r="J394" s="201" t="e">
        <f>I394*(1-#REF!)</f>
        <v>#REF!</v>
      </c>
      <c r="K394" s="202"/>
      <c r="L394" s="207" t="e">
        <f>I394/#REF!-1</f>
        <v>#REF!</v>
      </c>
    </row>
    <row r="395" spans="1:12">
      <c r="A395" s="135">
        <v>391</v>
      </c>
      <c r="B395" s="36" t="s">
        <v>711</v>
      </c>
      <c r="C395" s="36" t="s">
        <v>960</v>
      </c>
      <c r="D395" s="36" t="s">
        <v>101</v>
      </c>
      <c r="E395" s="36">
        <v>1240222</v>
      </c>
      <c r="F395" s="13" t="s">
        <v>11</v>
      </c>
      <c r="G395" s="36" t="s">
        <v>1063</v>
      </c>
      <c r="H395" s="15">
        <v>319725.90000000002</v>
      </c>
      <c r="I395" s="200" t="e">
        <f>#REF!*1.05</f>
        <v>#REF!</v>
      </c>
      <c r="J395" s="201" t="e">
        <f>I395*(1-#REF!)</f>
        <v>#REF!</v>
      </c>
      <c r="K395" s="202"/>
      <c r="L395" s="207" t="e">
        <f>I395/#REF!-1</f>
        <v>#REF!</v>
      </c>
    </row>
    <row r="396" spans="1:12">
      <c r="A396" s="138">
        <v>392</v>
      </c>
      <c r="B396" s="36" t="s">
        <v>711</v>
      </c>
      <c r="C396" s="36" t="s">
        <v>960</v>
      </c>
      <c r="D396" s="36" t="s">
        <v>101</v>
      </c>
      <c r="E396" s="36">
        <v>1240223</v>
      </c>
      <c r="F396" s="13" t="s">
        <v>11</v>
      </c>
      <c r="G396" s="36" t="s">
        <v>1064</v>
      </c>
      <c r="H396" s="15">
        <v>284184.45</v>
      </c>
      <c r="I396" s="200" t="e">
        <f>#REF!*1.05</f>
        <v>#REF!</v>
      </c>
      <c r="J396" s="201" t="e">
        <f>I396*(1-#REF!)</f>
        <v>#REF!</v>
      </c>
      <c r="K396" s="202"/>
      <c r="L396" s="207" t="e">
        <f>I396/#REF!-1</f>
        <v>#REF!</v>
      </c>
    </row>
    <row r="397" spans="1:12">
      <c r="A397" s="135">
        <v>393</v>
      </c>
      <c r="B397" s="36" t="s">
        <v>711</v>
      </c>
      <c r="C397" s="36" t="s">
        <v>960</v>
      </c>
      <c r="D397" s="36" t="s">
        <v>101</v>
      </c>
      <c r="E397" s="36">
        <v>1240224</v>
      </c>
      <c r="F397" s="13" t="s">
        <v>11</v>
      </c>
      <c r="G397" s="36" t="s">
        <v>1065</v>
      </c>
      <c r="H397" s="15">
        <v>217250.1</v>
      </c>
      <c r="I397" s="200" t="e">
        <f>#REF!*1.05</f>
        <v>#REF!</v>
      </c>
      <c r="J397" s="201" t="e">
        <f>I397*(1-#REF!)</f>
        <v>#REF!</v>
      </c>
      <c r="K397" s="202"/>
      <c r="L397" s="207" t="e">
        <f>I397/#REF!-1</f>
        <v>#REF!</v>
      </c>
    </row>
    <row r="398" spans="1:12">
      <c r="A398" s="138">
        <v>394</v>
      </c>
      <c r="B398" s="36" t="s">
        <v>711</v>
      </c>
      <c r="C398" s="36" t="s">
        <v>960</v>
      </c>
      <c r="D398" s="36" t="s">
        <v>101</v>
      </c>
      <c r="E398" s="36">
        <v>1240225</v>
      </c>
      <c r="F398" s="13" t="s">
        <v>11</v>
      </c>
      <c r="G398" s="36" t="s">
        <v>1066</v>
      </c>
      <c r="H398" s="15">
        <v>360190.8</v>
      </c>
      <c r="I398" s="200" t="e">
        <f>#REF!*1.05</f>
        <v>#REF!</v>
      </c>
      <c r="J398" s="201" t="e">
        <f>I398*(1-#REF!)</f>
        <v>#REF!</v>
      </c>
      <c r="K398" s="202"/>
      <c r="L398" s="207" t="e">
        <f>I398/#REF!-1</f>
        <v>#REF!</v>
      </c>
    </row>
    <row r="399" spans="1:12">
      <c r="A399" s="135">
        <v>395</v>
      </c>
      <c r="B399" s="36" t="s">
        <v>711</v>
      </c>
      <c r="C399" s="36" t="s">
        <v>960</v>
      </c>
      <c r="D399" s="36" t="s">
        <v>101</v>
      </c>
      <c r="E399" s="36">
        <v>1240226</v>
      </c>
      <c r="F399" s="13" t="s">
        <v>11</v>
      </c>
      <c r="G399" s="36" t="s">
        <v>1067</v>
      </c>
      <c r="H399" s="15">
        <v>320302.35000000003</v>
      </c>
      <c r="I399" s="200" t="e">
        <f>#REF!*1.05</f>
        <v>#REF!</v>
      </c>
      <c r="J399" s="201" t="e">
        <f>I399*(1-#REF!)</f>
        <v>#REF!</v>
      </c>
      <c r="K399" s="202"/>
      <c r="L399" s="207" t="e">
        <f>I399/#REF!-1</f>
        <v>#REF!</v>
      </c>
    </row>
    <row r="400" spans="1:12">
      <c r="A400" s="138">
        <v>396</v>
      </c>
      <c r="B400" s="36" t="s">
        <v>711</v>
      </c>
      <c r="C400" s="36" t="s">
        <v>960</v>
      </c>
      <c r="D400" s="36" t="s">
        <v>101</v>
      </c>
      <c r="E400" s="36">
        <v>1240227</v>
      </c>
      <c r="F400" s="13" t="s">
        <v>11</v>
      </c>
      <c r="G400" s="36" t="s">
        <v>1068</v>
      </c>
      <c r="H400" s="15">
        <v>240837.30000000002</v>
      </c>
      <c r="I400" s="200" t="e">
        <f>#REF!*1.05</f>
        <v>#REF!</v>
      </c>
      <c r="J400" s="201" t="e">
        <f>I400*(1-#REF!)</f>
        <v>#REF!</v>
      </c>
      <c r="K400" s="202"/>
      <c r="L400" s="207" t="e">
        <f>I400/#REF!-1</f>
        <v>#REF!</v>
      </c>
    </row>
    <row r="401" spans="1:12">
      <c r="A401" s="135">
        <v>397</v>
      </c>
      <c r="B401" s="36" t="s">
        <v>711</v>
      </c>
      <c r="C401" s="36" t="s">
        <v>960</v>
      </c>
      <c r="D401" s="36" t="s">
        <v>101</v>
      </c>
      <c r="E401" s="36">
        <v>2240463</v>
      </c>
      <c r="F401" s="13" t="s">
        <v>6</v>
      </c>
      <c r="G401" s="36" t="s">
        <v>1069</v>
      </c>
      <c r="H401" s="15"/>
      <c r="I401" s="200" t="e">
        <f>#REF!</f>
        <v>#REF!</v>
      </c>
      <c r="J401" s="201" t="e">
        <f>I401*(1-#REF!)</f>
        <v>#REF!</v>
      </c>
      <c r="K401" s="202" t="e">
        <f>(J401-#REF!)/J401</f>
        <v>#REF!</v>
      </c>
      <c r="L401" s="207" t="e">
        <f>I401/#REF!-1</f>
        <v>#REF!</v>
      </c>
    </row>
    <row r="402" spans="1:12">
      <c r="A402" s="138">
        <v>398</v>
      </c>
      <c r="B402" s="36" t="s">
        <v>711</v>
      </c>
      <c r="C402" s="36" t="s">
        <v>960</v>
      </c>
      <c r="D402" s="36" t="s">
        <v>101</v>
      </c>
      <c r="E402" s="36">
        <v>2240464</v>
      </c>
      <c r="F402" s="13" t="s">
        <v>6</v>
      </c>
      <c r="G402" s="36" t="s">
        <v>1070</v>
      </c>
      <c r="H402" s="15"/>
      <c r="I402" s="200" t="e">
        <f>#REF!</f>
        <v>#REF!</v>
      </c>
      <c r="J402" s="201" t="e">
        <f>I402*(1-#REF!)</f>
        <v>#REF!</v>
      </c>
      <c r="K402" s="202" t="e">
        <f>(J402-#REF!)/J402</f>
        <v>#REF!</v>
      </c>
      <c r="L402" s="207" t="e">
        <f>I402/#REF!-1</f>
        <v>#REF!</v>
      </c>
    </row>
    <row r="403" spans="1:12">
      <c r="A403" s="135">
        <v>399</v>
      </c>
      <c r="B403" s="36" t="s">
        <v>711</v>
      </c>
      <c r="C403" s="36" t="s">
        <v>960</v>
      </c>
      <c r="D403" s="36" t="s">
        <v>101</v>
      </c>
      <c r="E403" s="36">
        <v>2240962</v>
      </c>
      <c r="F403" s="13" t="s">
        <v>6</v>
      </c>
      <c r="G403" s="36" t="s">
        <v>1071</v>
      </c>
      <c r="H403" s="15"/>
      <c r="I403" s="200" t="e">
        <f>#REF!</f>
        <v>#REF!</v>
      </c>
      <c r="J403" s="201" t="e">
        <f>I403*(1-#REF!)</f>
        <v>#REF!</v>
      </c>
      <c r="K403" s="202" t="e">
        <f>(J403-#REF!)/J403</f>
        <v>#REF!</v>
      </c>
      <c r="L403" s="207" t="e">
        <f>I403/#REF!-1</f>
        <v>#REF!</v>
      </c>
    </row>
    <row r="404" spans="1:12">
      <c r="A404" s="138">
        <v>400</v>
      </c>
      <c r="B404" s="36" t="s">
        <v>711</v>
      </c>
      <c r="C404" s="36" t="s">
        <v>960</v>
      </c>
      <c r="D404" s="36" t="s">
        <v>101</v>
      </c>
      <c r="E404" s="36">
        <v>2240963</v>
      </c>
      <c r="F404" s="13" t="s">
        <v>6</v>
      </c>
      <c r="G404" s="36" t="s">
        <v>1072</v>
      </c>
      <c r="H404" s="15"/>
      <c r="I404" s="200" t="e">
        <f>#REF!</f>
        <v>#REF!</v>
      </c>
      <c r="J404" s="201" t="e">
        <f>I404*(1-#REF!)</f>
        <v>#REF!</v>
      </c>
      <c r="K404" s="202" t="e">
        <f>(J404-#REF!)/J404</f>
        <v>#REF!</v>
      </c>
      <c r="L404" s="207" t="e">
        <f>I404/#REF!-1</f>
        <v>#REF!</v>
      </c>
    </row>
    <row r="405" spans="1:12">
      <c r="A405" s="135">
        <v>401</v>
      </c>
      <c r="B405" s="36" t="s">
        <v>711</v>
      </c>
      <c r="C405" s="36" t="s">
        <v>960</v>
      </c>
      <c r="D405" s="36" t="s">
        <v>101</v>
      </c>
      <c r="E405" s="36">
        <v>3240063</v>
      </c>
      <c r="F405" s="13" t="s">
        <v>6</v>
      </c>
      <c r="G405" s="36" t="s">
        <v>1073</v>
      </c>
      <c r="H405" s="15"/>
      <c r="I405" s="200" t="e">
        <f>#REF!</f>
        <v>#REF!</v>
      </c>
      <c r="J405" s="201" t="e">
        <f>I405*(1-#REF!)</f>
        <v>#REF!</v>
      </c>
      <c r="K405" s="202" t="e">
        <f>(J405-#REF!)/J405</f>
        <v>#REF!</v>
      </c>
      <c r="L405" s="207" t="e">
        <f>I405/#REF!-1</f>
        <v>#REF!</v>
      </c>
    </row>
    <row r="406" spans="1:12">
      <c r="A406" s="138">
        <v>402</v>
      </c>
      <c r="B406" s="36" t="s">
        <v>711</v>
      </c>
      <c r="C406" s="36" t="s">
        <v>960</v>
      </c>
      <c r="D406" s="36" t="s">
        <v>101</v>
      </c>
      <c r="E406" s="36">
        <v>3240064</v>
      </c>
      <c r="F406" s="13" t="s">
        <v>6</v>
      </c>
      <c r="G406" s="36" t="s">
        <v>1074</v>
      </c>
      <c r="H406" s="15"/>
      <c r="I406" s="200" t="e">
        <f>#REF!</f>
        <v>#REF!</v>
      </c>
      <c r="J406" s="201" t="e">
        <f>I406*(1-#REF!)</f>
        <v>#REF!</v>
      </c>
      <c r="K406" s="202" t="e">
        <f>(J406-#REF!)/J406</f>
        <v>#REF!</v>
      </c>
      <c r="L406" s="207" t="e">
        <f>I406/#REF!-1</f>
        <v>#REF!</v>
      </c>
    </row>
    <row r="407" spans="1:12">
      <c r="A407" s="135">
        <v>403</v>
      </c>
      <c r="B407" s="36" t="s">
        <v>711</v>
      </c>
      <c r="C407" s="36" t="s">
        <v>960</v>
      </c>
      <c r="D407" s="36" t="s">
        <v>101</v>
      </c>
      <c r="E407" s="36" t="s">
        <v>1075</v>
      </c>
      <c r="F407" s="13" t="s">
        <v>6</v>
      </c>
      <c r="G407" s="36" t="s">
        <v>1076</v>
      </c>
      <c r="H407" s="15"/>
      <c r="I407" s="200" t="e">
        <f>#REF!</f>
        <v>#REF!</v>
      </c>
      <c r="J407" s="201" t="e">
        <f>I407*(1-#REF!)</f>
        <v>#REF!</v>
      </c>
      <c r="K407" s="202" t="e">
        <f>(J407-#REF!)/J407</f>
        <v>#REF!</v>
      </c>
      <c r="L407" s="207" t="e">
        <f>I407/#REF!-1</f>
        <v>#REF!</v>
      </c>
    </row>
    <row r="408" spans="1:12">
      <c r="A408" s="138">
        <v>404</v>
      </c>
      <c r="B408" s="36" t="s">
        <v>711</v>
      </c>
      <c r="C408" s="36" t="s">
        <v>960</v>
      </c>
      <c r="D408" s="36" t="s">
        <v>101</v>
      </c>
      <c r="E408" s="36" t="s">
        <v>1077</v>
      </c>
      <c r="F408" s="13" t="s">
        <v>6</v>
      </c>
      <c r="G408" s="36" t="s">
        <v>1078</v>
      </c>
      <c r="H408" s="15"/>
      <c r="I408" s="200" t="e">
        <f>#REF!</f>
        <v>#REF!</v>
      </c>
      <c r="J408" s="201" t="e">
        <f>I408*(1-#REF!)</f>
        <v>#REF!</v>
      </c>
      <c r="K408" s="202" t="e">
        <f>(J408-#REF!)/J408</f>
        <v>#REF!</v>
      </c>
      <c r="L408" s="207" t="e">
        <f>I408/#REF!-1</f>
        <v>#REF!</v>
      </c>
    </row>
    <row r="409" spans="1:12">
      <c r="A409" s="135">
        <v>405</v>
      </c>
      <c r="B409" s="36" t="s">
        <v>711</v>
      </c>
      <c r="C409" s="36" t="s">
        <v>960</v>
      </c>
      <c r="D409" s="36" t="s">
        <v>101</v>
      </c>
      <c r="E409" s="36" t="s">
        <v>1079</v>
      </c>
      <c r="F409" s="13" t="s">
        <v>6</v>
      </c>
      <c r="G409" s="36" t="s">
        <v>1080</v>
      </c>
      <c r="H409" s="15"/>
      <c r="I409" s="200" t="e">
        <f>#REF!</f>
        <v>#REF!</v>
      </c>
      <c r="J409" s="201" t="e">
        <f>I409*(1-#REF!)</f>
        <v>#REF!</v>
      </c>
      <c r="K409" s="202" t="e">
        <f>(J409-#REF!)/J409</f>
        <v>#REF!</v>
      </c>
      <c r="L409" s="207" t="e">
        <f>I409/#REF!-1</f>
        <v>#REF!</v>
      </c>
    </row>
    <row r="410" spans="1:12">
      <c r="A410" s="138">
        <v>406</v>
      </c>
      <c r="B410" s="36" t="s">
        <v>711</v>
      </c>
      <c r="C410" s="36" t="s">
        <v>960</v>
      </c>
      <c r="D410" s="36" t="s">
        <v>101</v>
      </c>
      <c r="E410" s="36" t="s">
        <v>1081</v>
      </c>
      <c r="F410" s="13" t="s">
        <v>6</v>
      </c>
      <c r="G410" s="36" t="s">
        <v>1082</v>
      </c>
      <c r="H410" s="15"/>
      <c r="I410" s="200" t="e">
        <f>#REF!</f>
        <v>#REF!</v>
      </c>
      <c r="J410" s="201" t="e">
        <f>I410*(1-#REF!)</f>
        <v>#REF!</v>
      </c>
      <c r="K410" s="202" t="e">
        <f>(J410-#REF!)/J410</f>
        <v>#REF!</v>
      </c>
      <c r="L410" s="207" t="e">
        <f>I410/#REF!-1</f>
        <v>#REF!</v>
      </c>
    </row>
    <row r="411" spans="1:12">
      <c r="A411" s="135">
        <v>407</v>
      </c>
      <c r="B411" s="36" t="s">
        <v>711</v>
      </c>
      <c r="C411" s="36" t="s">
        <v>960</v>
      </c>
      <c r="D411" s="36" t="s">
        <v>101</v>
      </c>
      <c r="E411" s="36">
        <v>2150463</v>
      </c>
      <c r="F411" s="147" t="s">
        <v>122</v>
      </c>
      <c r="G411" s="36" t="s">
        <v>1083</v>
      </c>
      <c r="H411" s="15"/>
      <c r="I411" s="200" t="e">
        <f>#REF!</f>
        <v>#REF!</v>
      </c>
      <c r="J411" s="201" t="e">
        <f>I411*(1-#REF!)</f>
        <v>#REF!</v>
      </c>
      <c r="K411" s="202" t="e">
        <f>(J411-#REF!)/J411</f>
        <v>#REF!</v>
      </c>
      <c r="L411" s="207" t="e">
        <f>I411/#REF!-1</f>
        <v>#REF!</v>
      </c>
    </row>
    <row r="412" spans="1:12">
      <c r="A412" s="138">
        <v>408</v>
      </c>
      <c r="B412" s="36" t="s">
        <v>711</v>
      </c>
      <c r="C412" s="36" t="s">
        <v>960</v>
      </c>
      <c r="D412" s="36" t="s">
        <v>101</v>
      </c>
      <c r="E412" s="36">
        <v>2150064</v>
      </c>
      <c r="F412" s="13" t="s">
        <v>122</v>
      </c>
      <c r="G412" s="36" t="s">
        <v>1084</v>
      </c>
      <c r="H412" s="15"/>
      <c r="I412" s="200" t="e">
        <f>#REF!</f>
        <v>#REF!</v>
      </c>
      <c r="J412" s="201" t="e">
        <f>I412*(1-#REF!)</f>
        <v>#REF!</v>
      </c>
      <c r="K412" s="202" t="e">
        <f>(J412-#REF!)/J412</f>
        <v>#REF!</v>
      </c>
      <c r="L412" s="207" t="e">
        <f>I412/#REF!-1</f>
        <v>#REF!</v>
      </c>
    </row>
    <row r="413" spans="1:12">
      <c r="A413" s="135">
        <v>409</v>
      </c>
      <c r="B413" s="36" t="s">
        <v>711</v>
      </c>
      <c r="C413" s="36" t="s">
        <v>960</v>
      </c>
      <c r="D413" s="36" t="s">
        <v>101</v>
      </c>
      <c r="E413" s="36">
        <v>3240732</v>
      </c>
      <c r="F413" s="147" t="s">
        <v>122</v>
      </c>
      <c r="G413" s="36" t="s">
        <v>1085</v>
      </c>
      <c r="H413" s="15"/>
      <c r="I413" s="200" t="e">
        <f>#REF!</f>
        <v>#REF!</v>
      </c>
      <c r="J413" s="201" t="e">
        <f>I413*(1-#REF!)</f>
        <v>#REF!</v>
      </c>
      <c r="K413" s="202" t="e">
        <f>(J413-#REF!)/J413</f>
        <v>#REF!</v>
      </c>
      <c r="L413" s="207" t="e">
        <f>I413/#REF!-1</f>
        <v>#REF!</v>
      </c>
    </row>
    <row r="414" spans="1:12">
      <c r="A414" s="138">
        <v>410</v>
      </c>
      <c r="B414" s="36" t="s">
        <v>711</v>
      </c>
      <c r="C414" s="36" t="s">
        <v>960</v>
      </c>
      <c r="D414" s="36" t="s">
        <v>101</v>
      </c>
      <c r="E414" s="36" t="s">
        <v>1086</v>
      </c>
      <c r="F414" s="147" t="s">
        <v>122</v>
      </c>
      <c r="G414" s="36" t="s">
        <v>1087</v>
      </c>
      <c r="H414" s="15"/>
      <c r="I414" s="200" t="e">
        <f>#REF!</f>
        <v>#REF!</v>
      </c>
      <c r="J414" s="201" t="e">
        <f>I414*(1-#REF!)</f>
        <v>#REF!</v>
      </c>
      <c r="K414" s="202" t="e">
        <f>(J414-#REF!)/J414</f>
        <v>#REF!</v>
      </c>
      <c r="L414" s="207" t="e">
        <f>I414/#REF!-1</f>
        <v>#REF!</v>
      </c>
    </row>
    <row r="415" spans="1:12">
      <c r="A415" s="135">
        <v>411</v>
      </c>
      <c r="B415" s="36" t="s">
        <v>711</v>
      </c>
      <c r="C415" s="36" t="s">
        <v>960</v>
      </c>
      <c r="D415" s="36" t="s">
        <v>101</v>
      </c>
      <c r="E415" s="36">
        <v>3240025</v>
      </c>
      <c r="F415" s="147" t="s">
        <v>122</v>
      </c>
      <c r="G415" s="36" t="s">
        <v>1088</v>
      </c>
      <c r="H415" s="15"/>
      <c r="I415" s="200" t="e">
        <f>#REF!</f>
        <v>#REF!</v>
      </c>
      <c r="J415" s="201" t="e">
        <f>I415*(1-#REF!)</f>
        <v>#REF!</v>
      </c>
      <c r="K415" s="202" t="e">
        <f>(J415-#REF!)/J415</f>
        <v>#REF!</v>
      </c>
      <c r="L415" s="207" t="e">
        <f>I415/#REF!-1</f>
        <v>#REF!</v>
      </c>
    </row>
    <row r="416" spans="1:12">
      <c r="A416" s="138">
        <v>412</v>
      </c>
      <c r="B416" s="36" t="s">
        <v>711</v>
      </c>
      <c r="C416" s="36" t="s">
        <v>960</v>
      </c>
      <c r="D416" s="36" t="s">
        <v>101</v>
      </c>
      <c r="E416" s="36" t="s">
        <v>1089</v>
      </c>
      <c r="F416" s="147" t="s">
        <v>122</v>
      </c>
      <c r="G416" s="36" t="s">
        <v>1090</v>
      </c>
      <c r="H416" s="15"/>
      <c r="I416" s="200" t="e">
        <f>#REF!*1.2</f>
        <v>#REF!</v>
      </c>
      <c r="J416" s="201" t="e">
        <f>I416*(1-#REF!)</f>
        <v>#REF!</v>
      </c>
      <c r="K416" s="202" t="e">
        <f>(J416-#REF!)/J416</f>
        <v>#REF!</v>
      </c>
      <c r="L416" s="207" t="e">
        <f>I416/#REF!-1</f>
        <v>#REF!</v>
      </c>
    </row>
    <row r="417" spans="1:12">
      <c r="A417" s="135">
        <v>413</v>
      </c>
      <c r="B417" s="36" t="s">
        <v>711</v>
      </c>
      <c r="C417" s="36" t="s">
        <v>960</v>
      </c>
      <c r="D417" s="36" t="s">
        <v>101</v>
      </c>
      <c r="E417" s="36" t="s">
        <v>1091</v>
      </c>
      <c r="F417" s="147" t="s">
        <v>122</v>
      </c>
      <c r="G417" s="36" t="s">
        <v>1092</v>
      </c>
      <c r="H417" s="15"/>
      <c r="I417" s="200" t="e">
        <f>#REF!</f>
        <v>#REF!</v>
      </c>
      <c r="J417" s="201" t="e">
        <f>I417*(1-#REF!)</f>
        <v>#REF!</v>
      </c>
      <c r="K417" s="202" t="e">
        <f>(J417-#REF!)/J417</f>
        <v>#REF!</v>
      </c>
      <c r="L417" s="207" t="e">
        <f>I417/#REF!-1</f>
        <v>#REF!</v>
      </c>
    </row>
    <row r="418" spans="1:12">
      <c r="A418" s="138">
        <v>414</v>
      </c>
      <c r="B418" s="36" t="s">
        <v>711</v>
      </c>
      <c r="C418" s="36" t="s">
        <v>960</v>
      </c>
      <c r="D418" s="36" t="s">
        <v>101</v>
      </c>
      <c r="E418" s="36">
        <v>3240237</v>
      </c>
      <c r="F418" s="147" t="s">
        <v>122</v>
      </c>
      <c r="G418" s="36" t="s">
        <v>1093</v>
      </c>
      <c r="H418" s="15"/>
      <c r="I418" s="200" t="e">
        <f>#REF!</f>
        <v>#REF!</v>
      </c>
      <c r="J418" s="201" t="e">
        <f>I418*(1-#REF!)</f>
        <v>#REF!</v>
      </c>
      <c r="K418" s="202" t="e">
        <f>(J418-#REF!)/J418</f>
        <v>#REF!</v>
      </c>
      <c r="L418" s="207" t="e">
        <f>I418/#REF!-1</f>
        <v>#REF!</v>
      </c>
    </row>
    <row r="419" spans="1:12">
      <c r="A419" s="135">
        <v>415</v>
      </c>
      <c r="B419" s="36" t="s">
        <v>711</v>
      </c>
      <c r="C419" s="36" t="s">
        <v>960</v>
      </c>
      <c r="D419" s="36" t="s">
        <v>101</v>
      </c>
      <c r="E419" s="36">
        <v>3240563</v>
      </c>
      <c r="F419" s="147" t="s">
        <v>122</v>
      </c>
      <c r="G419" s="36" t="s">
        <v>1094</v>
      </c>
      <c r="H419" s="15"/>
      <c r="I419" s="200" t="e">
        <f>#REF!</f>
        <v>#REF!</v>
      </c>
      <c r="J419" s="201" t="e">
        <f>I419*(1-#REF!)</f>
        <v>#REF!</v>
      </c>
      <c r="K419" s="202" t="e">
        <f>(J419-#REF!)/J419</f>
        <v>#REF!</v>
      </c>
      <c r="L419" s="207" t="e">
        <f>I419/#REF!-1</f>
        <v>#REF!</v>
      </c>
    </row>
    <row r="420" spans="1:12">
      <c r="A420" s="138">
        <v>416</v>
      </c>
      <c r="B420" s="36" t="s">
        <v>711</v>
      </c>
      <c r="C420" s="36" t="s">
        <v>960</v>
      </c>
      <c r="D420" s="36" t="s">
        <v>101</v>
      </c>
      <c r="E420" s="36" t="s">
        <v>1095</v>
      </c>
      <c r="F420" s="147" t="s">
        <v>122</v>
      </c>
      <c r="G420" s="36" t="s">
        <v>1096</v>
      </c>
      <c r="H420" s="15"/>
      <c r="I420" s="200" t="e">
        <f>#REF!</f>
        <v>#REF!</v>
      </c>
      <c r="J420" s="201" t="e">
        <f>I420*(1-#REF!)</f>
        <v>#REF!</v>
      </c>
      <c r="K420" s="202" t="e">
        <f>(J420-#REF!)/J420</f>
        <v>#REF!</v>
      </c>
      <c r="L420" s="207" t="e">
        <f>I420/#REF!-1</f>
        <v>#REF!</v>
      </c>
    </row>
    <row r="421" spans="1:12">
      <c r="A421" s="135">
        <v>417</v>
      </c>
      <c r="B421" s="36" t="s">
        <v>711</v>
      </c>
      <c r="C421" s="36" t="s">
        <v>960</v>
      </c>
      <c r="D421" s="36" t="s">
        <v>101</v>
      </c>
      <c r="E421" s="36">
        <v>3240823</v>
      </c>
      <c r="F421" s="147" t="s">
        <v>122</v>
      </c>
      <c r="G421" s="36" t="s">
        <v>1097</v>
      </c>
      <c r="H421" s="15"/>
      <c r="I421" s="200" t="e">
        <f>#REF!</f>
        <v>#REF!</v>
      </c>
      <c r="J421" s="201" t="e">
        <f>I421*(1-#REF!)</f>
        <v>#REF!</v>
      </c>
      <c r="K421" s="202" t="e">
        <f>(J421-#REF!)/J421</f>
        <v>#REF!</v>
      </c>
      <c r="L421" s="207" t="e">
        <f>I421/#REF!-1</f>
        <v>#REF!</v>
      </c>
    </row>
    <row r="422" spans="1:12">
      <c r="A422" s="138">
        <v>418</v>
      </c>
      <c r="B422" s="36" t="s">
        <v>711</v>
      </c>
      <c r="C422" s="36" t="s">
        <v>960</v>
      </c>
      <c r="D422" s="36" t="s">
        <v>101</v>
      </c>
      <c r="E422" s="36" t="s">
        <v>1098</v>
      </c>
      <c r="F422" s="147" t="s">
        <v>122</v>
      </c>
      <c r="G422" s="36" t="s">
        <v>1099</v>
      </c>
      <c r="H422" s="15"/>
      <c r="I422" s="200" t="e">
        <f>#REF!</f>
        <v>#REF!</v>
      </c>
      <c r="J422" s="201" t="e">
        <f>I422*(1-#REF!)</f>
        <v>#REF!</v>
      </c>
      <c r="K422" s="202" t="e">
        <f>(J422-#REF!)/J422</f>
        <v>#REF!</v>
      </c>
      <c r="L422" s="207" t="e">
        <f>I422/#REF!-1</f>
        <v>#REF!</v>
      </c>
    </row>
    <row r="423" spans="1:12">
      <c r="A423" s="135">
        <v>419</v>
      </c>
      <c r="B423" s="36" t="s">
        <v>711</v>
      </c>
      <c r="C423" s="36" t="s">
        <v>960</v>
      </c>
      <c r="D423" s="36" t="s">
        <v>101</v>
      </c>
      <c r="E423" s="36" t="s">
        <v>1100</v>
      </c>
      <c r="F423" s="147" t="s">
        <v>122</v>
      </c>
      <c r="G423" s="36" t="s">
        <v>1101</v>
      </c>
      <c r="H423" s="15"/>
      <c r="I423" s="200" t="e">
        <f>#REF!</f>
        <v>#REF!</v>
      </c>
      <c r="J423" s="201" t="e">
        <f>I423*(1-#REF!)</f>
        <v>#REF!</v>
      </c>
      <c r="K423" s="202" t="e">
        <f>(J423-#REF!)/J423</f>
        <v>#REF!</v>
      </c>
      <c r="L423" s="207" t="e">
        <f>I423/#REF!-1</f>
        <v>#REF!</v>
      </c>
    </row>
    <row r="424" spans="1:12">
      <c r="A424" s="138">
        <v>420</v>
      </c>
      <c r="B424" s="36" t="s">
        <v>711</v>
      </c>
      <c r="C424" s="36" t="s">
        <v>960</v>
      </c>
      <c r="D424" s="36" t="s">
        <v>101</v>
      </c>
      <c r="E424" s="36" t="s">
        <v>1102</v>
      </c>
      <c r="F424" s="147" t="s">
        <v>122</v>
      </c>
      <c r="G424" s="36" t="s">
        <v>1103</v>
      </c>
      <c r="H424" s="15"/>
      <c r="I424" s="200" t="e">
        <f>#REF!</f>
        <v>#REF!</v>
      </c>
      <c r="J424" s="201" t="e">
        <f>I424*(1-#REF!)</f>
        <v>#REF!</v>
      </c>
      <c r="K424" s="202" t="e">
        <f>(J424-#REF!)/J424</f>
        <v>#REF!</v>
      </c>
      <c r="L424" s="207" t="e">
        <f>I424/#REF!-1</f>
        <v>#REF!</v>
      </c>
    </row>
    <row r="425" spans="1:12">
      <c r="A425" s="135">
        <v>421</v>
      </c>
      <c r="B425" s="36" t="s">
        <v>711</v>
      </c>
      <c r="C425" s="36" t="s">
        <v>960</v>
      </c>
      <c r="D425" s="36" t="s">
        <v>101</v>
      </c>
      <c r="E425" s="36" t="s">
        <v>1104</v>
      </c>
      <c r="F425" s="147" t="s">
        <v>122</v>
      </c>
      <c r="G425" s="36" t="s">
        <v>1105</v>
      </c>
      <c r="H425" s="15"/>
      <c r="I425" s="200" t="e">
        <f>#REF!</f>
        <v>#REF!</v>
      </c>
      <c r="J425" s="201" t="e">
        <f>I425*(1-#REF!)</f>
        <v>#REF!</v>
      </c>
      <c r="K425" s="202" t="e">
        <f>(J425-#REF!)/J425</f>
        <v>#REF!</v>
      </c>
      <c r="L425" s="207" t="e">
        <f>I425/#REF!-1</f>
        <v>#REF!</v>
      </c>
    </row>
    <row r="426" spans="1:12">
      <c r="A426" s="138">
        <v>422</v>
      </c>
      <c r="B426" s="36" t="s">
        <v>711</v>
      </c>
      <c r="C426" s="36" t="s">
        <v>960</v>
      </c>
      <c r="D426" s="36" t="s">
        <v>101</v>
      </c>
      <c r="E426" s="36" t="s">
        <v>1106</v>
      </c>
      <c r="F426" s="147" t="s">
        <v>122</v>
      </c>
      <c r="G426" s="36" t="s">
        <v>1107</v>
      </c>
      <c r="H426" s="15"/>
      <c r="I426" s="200" t="e">
        <f>#REF!</f>
        <v>#REF!</v>
      </c>
      <c r="J426" s="201" t="e">
        <f>I426*(1-#REF!)</f>
        <v>#REF!</v>
      </c>
      <c r="K426" s="202"/>
      <c r="L426" s="207" t="e">
        <f>I426/#REF!-1</f>
        <v>#REF!</v>
      </c>
    </row>
    <row r="427" spans="1:12">
      <c r="A427" s="135">
        <v>423</v>
      </c>
      <c r="B427" s="36" t="s">
        <v>711</v>
      </c>
      <c r="C427" s="36" t="s">
        <v>960</v>
      </c>
      <c r="D427" s="36" t="s">
        <v>101</v>
      </c>
      <c r="E427" s="36" t="s">
        <v>1108</v>
      </c>
      <c r="F427" s="147" t="s">
        <v>122</v>
      </c>
      <c r="G427" s="36" t="s">
        <v>1109</v>
      </c>
      <c r="H427" s="15"/>
      <c r="I427" s="200" t="e">
        <f>#REF!</f>
        <v>#REF!</v>
      </c>
      <c r="J427" s="201" t="e">
        <f>I427*(1-#REF!)</f>
        <v>#REF!</v>
      </c>
      <c r="K427" s="202" t="e">
        <f>(J427-#REF!)/J427</f>
        <v>#REF!</v>
      </c>
      <c r="L427" s="207" t="e">
        <f>I427/#REF!-1</f>
        <v>#REF!</v>
      </c>
    </row>
    <row r="428" spans="1:12">
      <c r="A428" s="138">
        <v>424</v>
      </c>
      <c r="B428" s="36" t="s">
        <v>711</v>
      </c>
      <c r="C428" s="36" t="s">
        <v>960</v>
      </c>
      <c r="D428" s="36" t="s">
        <v>101</v>
      </c>
      <c r="E428" s="36">
        <v>3240236</v>
      </c>
      <c r="F428" s="147" t="s">
        <v>122</v>
      </c>
      <c r="G428" s="36" t="s">
        <v>1110</v>
      </c>
      <c r="H428" s="15"/>
      <c r="I428" s="200" t="e">
        <f>#REF!</f>
        <v>#REF!</v>
      </c>
      <c r="J428" s="201" t="e">
        <f>I428*(1-#REF!)</f>
        <v>#REF!</v>
      </c>
      <c r="K428" s="202" t="e">
        <f>(J428-#REF!)/J428</f>
        <v>#REF!</v>
      </c>
      <c r="L428" s="207" t="e">
        <f>I428/#REF!-1</f>
        <v>#REF!</v>
      </c>
    </row>
    <row r="429" spans="1:12">
      <c r="A429" s="135">
        <v>425</v>
      </c>
      <c r="B429" s="36" t="s">
        <v>711</v>
      </c>
      <c r="C429" s="36" t="s">
        <v>960</v>
      </c>
      <c r="D429" s="36" t="s">
        <v>101</v>
      </c>
      <c r="E429" s="36">
        <v>3240238</v>
      </c>
      <c r="F429" s="147" t="s">
        <v>122</v>
      </c>
      <c r="G429" s="36" t="s">
        <v>1111</v>
      </c>
      <c r="H429" s="15"/>
      <c r="I429" s="200" t="e">
        <f>#REF!</f>
        <v>#REF!</v>
      </c>
      <c r="J429" s="201" t="e">
        <f>I429*(1-#REF!)</f>
        <v>#REF!</v>
      </c>
      <c r="K429" s="202" t="e">
        <f>(J429-#REF!)/J429</f>
        <v>#REF!</v>
      </c>
      <c r="L429" s="207" t="e">
        <f>I429/#REF!-1</f>
        <v>#REF!</v>
      </c>
    </row>
    <row r="430" spans="1:12">
      <c r="A430" s="138">
        <v>426</v>
      </c>
      <c r="B430" s="36" t="s">
        <v>711</v>
      </c>
      <c r="C430" s="36" t="s">
        <v>960</v>
      </c>
      <c r="D430" s="36" t="s">
        <v>101</v>
      </c>
      <c r="E430" s="36" t="s">
        <v>1112</v>
      </c>
      <c r="F430" s="147" t="s">
        <v>122</v>
      </c>
      <c r="G430" s="36" t="s">
        <v>1113</v>
      </c>
      <c r="H430" s="15"/>
      <c r="I430" s="200" t="e">
        <f>#REF!</f>
        <v>#REF!</v>
      </c>
      <c r="J430" s="201" t="e">
        <f>I430*(1-#REF!)</f>
        <v>#REF!</v>
      </c>
      <c r="K430" s="202"/>
      <c r="L430" s="207" t="e">
        <f>I430/#REF!-1</f>
        <v>#REF!</v>
      </c>
    </row>
    <row r="431" spans="1:12">
      <c r="A431" s="135">
        <v>427</v>
      </c>
      <c r="B431" s="36" t="s">
        <v>711</v>
      </c>
      <c r="C431" s="36" t="s">
        <v>960</v>
      </c>
      <c r="D431" s="36" t="s">
        <v>101</v>
      </c>
      <c r="E431" s="36">
        <v>3240657</v>
      </c>
      <c r="F431" s="147" t="s">
        <v>122</v>
      </c>
      <c r="G431" s="36" t="s">
        <v>1114</v>
      </c>
      <c r="H431" s="15"/>
      <c r="I431" s="200" t="e">
        <f>#REF!</f>
        <v>#REF!</v>
      </c>
      <c r="J431" s="201" t="e">
        <f>I431*(1-#REF!)</f>
        <v>#REF!</v>
      </c>
      <c r="K431" s="202" t="e">
        <f>(J431-#REF!)/J431</f>
        <v>#REF!</v>
      </c>
      <c r="L431" s="207" t="e">
        <f>I431/#REF!-1</f>
        <v>#REF!</v>
      </c>
    </row>
    <row r="432" spans="1:12">
      <c r="A432" s="138">
        <v>428</v>
      </c>
      <c r="B432" s="36" t="s">
        <v>711</v>
      </c>
      <c r="C432" s="36" t="s">
        <v>960</v>
      </c>
      <c r="D432" s="36" t="s">
        <v>101</v>
      </c>
      <c r="E432" s="36">
        <v>3240565</v>
      </c>
      <c r="F432" s="147" t="s">
        <v>122</v>
      </c>
      <c r="G432" s="36" t="s">
        <v>1115</v>
      </c>
      <c r="H432" s="15"/>
      <c r="I432" s="200" t="e">
        <f>#REF!</f>
        <v>#REF!</v>
      </c>
      <c r="J432" s="201" t="e">
        <f>I432*(1-#REF!)</f>
        <v>#REF!</v>
      </c>
      <c r="K432" s="202" t="e">
        <f>(J432-#REF!)/J432</f>
        <v>#REF!</v>
      </c>
      <c r="L432" s="207" t="e">
        <f>I432/#REF!-1</f>
        <v>#REF!</v>
      </c>
    </row>
    <row r="433" spans="1:12">
      <c r="A433" s="135">
        <v>429</v>
      </c>
      <c r="B433" s="36" t="s">
        <v>711</v>
      </c>
      <c r="C433" s="36" t="s">
        <v>960</v>
      </c>
      <c r="D433" s="36" t="s">
        <v>101</v>
      </c>
      <c r="E433" s="36">
        <v>3240566</v>
      </c>
      <c r="F433" s="147" t="s">
        <v>122</v>
      </c>
      <c r="G433" s="36" t="s">
        <v>1116</v>
      </c>
      <c r="H433" s="15"/>
      <c r="I433" s="200" t="e">
        <f>#REF!</f>
        <v>#REF!</v>
      </c>
      <c r="J433" s="201" t="e">
        <f>I433*(1-#REF!)</f>
        <v>#REF!</v>
      </c>
      <c r="K433" s="202" t="e">
        <f>(J433-#REF!)/J433</f>
        <v>#REF!</v>
      </c>
      <c r="L433" s="207" t="e">
        <f>I433/#REF!-1</f>
        <v>#REF!</v>
      </c>
    </row>
    <row r="434" spans="1:12">
      <c r="A434" s="138">
        <v>430</v>
      </c>
      <c r="B434" s="36" t="s">
        <v>711</v>
      </c>
      <c r="C434" s="36" t="s">
        <v>960</v>
      </c>
      <c r="D434" s="36" t="s">
        <v>101</v>
      </c>
      <c r="E434" s="36">
        <v>3240526</v>
      </c>
      <c r="F434" s="147" t="s">
        <v>122</v>
      </c>
      <c r="G434" s="36" t="s">
        <v>1117</v>
      </c>
      <c r="H434" s="15"/>
      <c r="I434" s="200" t="e">
        <f>#REF!</f>
        <v>#REF!</v>
      </c>
      <c r="J434" s="201" t="e">
        <f>I434*(1-#REF!)</f>
        <v>#REF!</v>
      </c>
      <c r="K434" s="202" t="e">
        <f>(J434-#REF!)/J434</f>
        <v>#REF!</v>
      </c>
      <c r="L434" s="207" t="e">
        <f>I434/#REF!-1</f>
        <v>#REF!</v>
      </c>
    </row>
    <row r="435" spans="1:12">
      <c r="A435" s="135">
        <v>431</v>
      </c>
      <c r="B435" s="36" t="s">
        <v>711</v>
      </c>
      <c r="C435" s="36" t="s">
        <v>960</v>
      </c>
      <c r="D435" s="36" t="s">
        <v>101</v>
      </c>
      <c r="E435" s="36" t="s">
        <v>1118</v>
      </c>
      <c r="F435" s="147" t="s">
        <v>122</v>
      </c>
      <c r="G435" s="36" t="s">
        <v>1119</v>
      </c>
      <c r="H435" s="15"/>
      <c r="I435" s="200" t="e">
        <f>#REF!</f>
        <v>#REF!</v>
      </c>
      <c r="J435" s="201" t="e">
        <f>I435*(1-#REF!)</f>
        <v>#REF!</v>
      </c>
      <c r="K435" s="202" t="e">
        <f>(J435-#REF!)/J435</f>
        <v>#REF!</v>
      </c>
      <c r="L435" s="207" t="e">
        <f>I435/#REF!-1</f>
        <v>#REF!</v>
      </c>
    </row>
    <row r="436" spans="1:12">
      <c r="A436" s="138">
        <v>432</v>
      </c>
      <c r="B436" s="36" t="s">
        <v>711</v>
      </c>
      <c r="C436" s="36" t="s">
        <v>960</v>
      </c>
      <c r="D436" s="36" t="s">
        <v>101</v>
      </c>
      <c r="E436" s="36">
        <v>3240525</v>
      </c>
      <c r="F436" s="147" t="s">
        <v>122</v>
      </c>
      <c r="G436" s="36" t="s">
        <v>1120</v>
      </c>
      <c r="H436" s="15"/>
      <c r="I436" s="200" t="e">
        <f>#REF!</f>
        <v>#REF!</v>
      </c>
      <c r="J436" s="201" t="e">
        <f>I436*(1-#REF!)</f>
        <v>#REF!</v>
      </c>
      <c r="K436" s="202" t="e">
        <f>(J436-#REF!)/J436</f>
        <v>#REF!</v>
      </c>
      <c r="L436" s="207" t="e">
        <f>I436/#REF!-1</f>
        <v>#REF!</v>
      </c>
    </row>
    <row r="437" spans="1:12">
      <c r="A437" s="135">
        <v>433</v>
      </c>
      <c r="B437" s="36" t="s">
        <v>711</v>
      </c>
      <c r="C437" s="36" t="s">
        <v>960</v>
      </c>
      <c r="D437" s="36" t="s">
        <v>101</v>
      </c>
      <c r="E437" s="36" t="s">
        <v>1121</v>
      </c>
      <c r="F437" s="147" t="s">
        <v>122</v>
      </c>
      <c r="G437" s="36" t="s">
        <v>1122</v>
      </c>
      <c r="H437" s="15"/>
      <c r="I437" s="200" t="e">
        <f>#REF!</f>
        <v>#REF!</v>
      </c>
      <c r="J437" s="201" t="e">
        <f>I437*(1-#REF!)</f>
        <v>#REF!</v>
      </c>
      <c r="K437" s="202" t="e">
        <f>(J437-#REF!)/J437</f>
        <v>#REF!</v>
      </c>
      <c r="L437" s="207" t="e">
        <f>I437/#REF!-1</f>
        <v>#REF!</v>
      </c>
    </row>
    <row r="438" spans="1:12">
      <c r="A438" s="138">
        <v>434</v>
      </c>
      <c r="B438" s="36" t="s">
        <v>711</v>
      </c>
      <c r="C438" s="36" t="s">
        <v>960</v>
      </c>
      <c r="D438" s="36" t="s">
        <v>101</v>
      </c>
      <c r="E438" s="36" t="s">
        <v>1123</v>
      </c>
      <c r="F438" s="147" t="s">
        <v>122</v>
      </c>
      <c r="G438" s="36" t="s">
        <v>1124</v>
      </c>
      <c r="H438" s="15"/>
      <c r="I438" s="200" t="e">
        <f>#REF!</f>
        <v>#REF!</v>
      </c>
      <c r="J438" s="201" t="e">
        <f>I438*(1-#REF!)</f>
        <v>#REF!</v>
      </c>
      <c r="K438" s="202" t="e">
        <f>(J438-#REF!)/J438</f>
        <v>#REF!</v>
      </c>
      <c r="L438" s="207" t="e">
        <f>I438/#REF!-1</f>
        <v>#REF!</v>
      </c>
    </row>
    <row r="439" spans="1:12">
      <c r="A439" s="135">
        <v>435</v>
      </c>
      <c r="B439" s="36" t="s">
        <v>711</v>
      </c>
      <c r="C439" s="36" t="s">
        <v>960</v>
      </c>
      <c r="D439" s="36" t="s">
        <v>101</v>
      </c>
      <c r="E439" s="36" t="s">
        <v>1125</v>
      </c>
      <c r="F439" s="147" t="s">
        <v>122</v>
      </c>
      <c r="G439" s="36" t="s">
        <v>1126</v>
      </c>
      <c r="H439" s="15"/>
      <c r="I439" s="200" t="e">
        <f>#REF!</f>
        <v>#REF!</v>
      </c>
      <c r="J439" s="201" t="e">
        <f>I439*(1-#REF!)</f>
        <v>#REF!</v>
      </c>
      <c r="K439" s="202" t="e">
        <f>(J439-#REF!)/J439</f>
        <v>#REF!</v>
      </c>
      <c r="L439" s="207" t="e">
        <f>I439/#REF!-1</f>
        <v>#REF!</v>
      </c>
    </row>
    <row r="440" spans="1:12">
      <c r="A440" s="138">
        <v>436</v>
      </c>
      <c r="B440" s="36" t="s">
        <v>711</v>
      </c>
      <c r="C440" s="36" t="s">
        <v>960</v>
      </c>
      <c r="D440" s="36" t="s">
        <v>101</v>
      </c>
      <c r="E440" s="36" t="s">
        <v>1127</v>
      </c>
      <c r="F440" s="147" t="s">
        <v>122</v>
      </c>
      <c r="G440" s="36" t="s">
        <v>1128</v>
      </c>
      <c r="H440" s="15"/>
      <c r="I440" s="200" t="e">
        <f>#REF!</f>
        <v>#REF!</v>
      </c>
      <c r="J440" s="201" t="e">
        <f>I440*(1-#REF!)</f>
        <v>#REF!</v>
      </c>
      <c r="K440" s="202" t="e">
        <f>(J440-#REF!)/J440</f>
        <v>#REF!</v>
      </c>
      <c r="L440" s="207" t="e">
        <f>I440/#REF!-1</f>
        <v>#REF!</v>
      </c>
    </row>
    <row r="441" spans="1:12">
      <c r="A441" s="135">
        <v>437</v>
      </c>
      <c r="B441" s="36" t="s">
        <v>711</v>
      </c>
      <c r="C441" s="36" t="s">
        <v>960</v>
      </c>
      <c r="D441" s="36" t="s">
        <v>101</v>
      </c>
      <c r="E441" s="36" t="s">
        <v>1129</v>
      </c>
      <c r="F441" s="147" t="s">
        <v>122</v>
      </c>
      <c r="G441" s="36" t="s">
        <v>1130</v>
      </c>
      <c r="H441" s="15"/>
      <c r="I441" s="200" t="e">
        <f>#REF!</f>
        <v>#REF!</v>
      </c>
      <c r="J441" s="201" t="e">
        <f>I441*(1-#REF!)</f>
        <v>#REF!</v>
      </c>
      <c r="K441" s="202" t="e">
        <f>(J441-#REF!)/J441</f>
        <v>#REF!</v>
      </c>
      <c r="L441" s="207" t="e">
        <f>I441/#REF!-1</f>
        <v>#REF!</v>
      </c>
    </row>
    <row r="442" spans="1:12">
      <c r="A442" s="138">
        <v>438</v>
      </c>
      <c r="B442" s="36" t="s">
        <v>711</v>
      </c>
      <c r="C442" s="36" t="s">
        <v>960</v>
      </c>
      <c r="D442" s="36" t="s">
        <v>101</v>
      </c>
      <c r="E442" s="36" t="s">
        <v>1131</v>
      </c>
      <c r="F442" s="147" t="s">
        <v>122</v>
      </c>
      <c r="G442" s="36" t="s">
        <v>1132</v>
      </c>
      <c r="H442" s="15"/>
      <c r="I442" s="200" t="e">
        <f>#REF!</f>
        <v>#REF!</v>
      </c>
      <c r="J442" s="201" t="e">
        <f>I442*(1-#REF!)</f>
        <v>#REF!</v>
      </c>
      <c r="K442" s="202" t="e">
        <f>(J442-#REF!)/J442</f>
        <v>#REF!</v>
      </c>
      <c r="L442" s="207" t="e">
        <f>I442/#REF!-1</f>
        <v>#REF!</v>
      </c>
    </row>
    <row r="443" spans="1:12">
      <c r="A443" s="135">
        <v>439</v>
      </c>
      <c r="B443" s="36" t="s">
        <v>711</v>
      </c>
      <c r="C443" s="36" t="s">
        <v>960</v>
      </c>
      <c r="D443" s="36" t="s">
        <v>101</v>
      </c>
      <c r="E443" s="36" t="s">
        <v>1133</v>
      </c>
      <c r="F443" s="147" t="s">
        <v>122</v>
      </c>
      <c r="G443" s="36" t="s">
        <v>1134</v>
      </c>
      <c r="H443" s="15"/>
      <c r="I443" s="200" t="e">
        <f>#REF!</f>
        <v>#REF!</v>
      </c>
      <c r="J443" s="201" t="e">
        <f>I443*(1-#REF!)</f>
        <v>#REF!</v>
      </c>
      <c r="K443" s="202" t="e">
        <f>(J443-#REF!)/J443</f>
        <v>#REF!</v>
      </c>
      <c r="L443" s="207" t="e">
        <f>I443/#REF!-1</f>
        <v>#REF!</v>
      </c>
    </row>
    <row r="444" spans="1:12">
      <c r="A444" s="138">
        <v>440</v>
      </c>
      <c r="B444" s="36" t="s">
        <v>711</v>
      </c>
      <c r="C444" s="36" t="s">
        <v>960</v>
      </c>
      <c r="D444" s="36" t="s">
        <v>101</v>
      </c>
      <c r="E444" s="36" t="s">
        <v>1135</v>
      </c>
      <c r="F444" s="147" t="s">
        <v>122</v>
      </c>
      <c r="G444" s="36" t="s">
        <v>1136</v>
      </c>
      <c r="H444" s="15"/>
      <c r="I444" s="200" t="e">
        <f>#REF!</f>
        <v>#REF!</v>
      </c>
      <c r="J444" s="201" t="e">
        <f>I444*(1-#REF!)</f>
        <v>#REF!</v>
      </c>
      <c r="K444" s="202"/>
      <c r="L444" s="207" t="e">
        <f>I444/#REF!-1</f>
        <v>#REF!</v>
      </c>
    </row>
    <row r="445" spans="1:12">
      <c r="A445" s="135">
        <v>441</v>
      </c>
      <c r="B445" s="36" t="s">
        <v>711</v>
      </c>
      <c r="C445" s="36" t="s">
        <v>960</v>
      </c>
      <c r="D445" s="36" t="s">
        <v>101</v>
      </c>
      <c r="E445" s="36">
        <v>3240266</v>
      </c>
      <c r="F445" s="147" t="s">
        <v>122</v>
      </c>
      <c r="G445" s="36" t="s">
        <v>1137</v>
      </c>
      <c r="H445" s="15"/>
      <c r="I445" s="200" t="e">
        <f>#REF!</f>
        <v>#REF!</v>
      </c>
      <c r="J445" s="201" t="e">
        <f>I445*(1-#REF!)</f>
        <v>#REF!</v>
      </c>
      <c r="K445" s="202" t="e">
        <f>(J445-#REF!)/J445</f>
        <v>#REF!</v>
      </c>
      <c r="L445" s="207" t="e">
        <f>I445/#REF!-1</f>
        <v>#REF!</v>
      </c>
    </row>
    <row r="446" spans="1:12">
      <c r="A446" s="138">
        <v>442</v>
      </c>
      <c r="B446" s="36" t="s">
        <v>711</v>
      </c>
      <c r="C446" s="36" t="s">
        <v>960</v>
      </c>
      <c r="D446" s="36" t="s">
        <v>101</v>
      </c>
      <c r="E446" s="36">
        <v>3240569</v>
      </c>
      <c r="F446" s="147" t="s">
        <v>122</v>
      </c>
      <c r="G446" s="36" t="s">
        <v>1138</v>
      </c>
      <c r="H446" s="15"/>
      <c r="I446" s="200" t="e">
        <f>#REF!</f>
        <v>#REF!</v>
      </c>
      <c r="J446" s="201" t="e">
        <f>I446*(1-#REF!)</f>
        <v>#REF!</v>
      </c>
      <c r="K446" s="202" t="e">
        <f>(J446-#REF!)/J446</f>
        <v>#REF!</v>
      </c>
      <c r="L446" s="207" t="e">
        <f>I446/#REF!-1</f>
        <v>#REF!</v>
      </c>
    </row>
    <row r="447" spans="1:12">
      <c r="A447" s="135">
        <v>443</v>
      </c>
      <c r="B447" s="36" t="s">
        <v>711</v>
      </c>
      <c r="C447" s="36" t="s">
        <v>960</v>
      </c>
      <c r="D447" s="36" t="s">
        <v>101</v>
      </c>
      <c r="E447" s="36">
        <v>3240590</v>
      </c>
      <c r="F447" s="147" t="s">
        <v>122</v>
      </c>
      <c r="G447" s="36" t="s">
        <v>1139</v>
      </c>
      <c r="H447" s="15"/>
      <c r="I447" s="200" t="e">
        <f>#REF!</f>
        <v>#REF!</v>
      </c>
      <c r="J447" s="201" t="e">
        <f>I447*(1-#REF!)</f>
        <v>#REF!</v>
      </c>
      <c r="K447" s="202" t="e">
        <f>(J447-#REF!)/J447</f>
        <v>#REF!</v>
      </c>
      <c r="L447" s="207" t="e">
        <f>I447/#REF!-1</f>
        <v>#REF!</v>
      </c>
    </row>
    <row r="448" spans="1:12">
      <c r="A448" s="138">
        <v>444</v>
      </c>
      <c r="B448" s="36" t="s">
        <v>711</v>
      </c>
      <c r="C448" s="36" t="s">
        <v>960</v>
      </c>
      <c r="D448" s="36" t="s">
        <v>101</v>
      </c>
      <c r="E448" s="36">
        <v>3240266</v>
      </c>
      <c r="F448" s="147" t="s">
        <v>122</v>
      </c>
      <c r="G448" s="36" t="s">
        <v>1137</v>
      </c>
      <c r="H448" s="15"/>
      <c r="I448" s="200" t="e">
        <f>#REF!</f>
        <v>#REF!</v>
      </c>
      <c r="J448" s="201" t="e">
        <f>I448*(1-#REF!)</f>
        <v>#REF!</v>
      </c>
      <c r="K448" s="202" t="e">
        <f>(J448-#REF!)/J448</f>
        <v>#REF!</v>
      </c>
      <c r="L448" s="207" t="e">
        <f>I448/#REF!-1</f>
        <v>#REF!</v>
      </c>
    </row>
    <row r="449" spans="1:12">
      <c r="A449" s="135">
        <v>445</v>
      </c>
      <c r="B449" s="36" t="s">
        <v>711</v>
      </c>
      <c r="C449" s="36" t="s">
        <v>960</v>
      </c>
      <c r="D449" s="36" t="s">
        <v>101</v>
      </c>
      <c r="E449" s="36" t="s">
        <v>1140</v>
      </c>
      <c r="F449" s="147" t="s">
        <v>122</v>
      </c>
      <c r="G449" s="36" t="s">
        <v>1141</v>
      </c>
      <c r="H449" s="15"/>
      <c r="I449" s="200" t="e">
        <f>#REF!</f>
        <v>#REF!</v>
      </c>
      <c r="J449" s="201" t="e">
        <f>I449*(1-#REF!)</f>
        <v>#REF!</v>
      </c>
      <c r="K449" s="202" t="e">
        <f>(J449-#REF!)/J449</f>
        <v>#REF!</v>
      </c>
      <c r="L449" s="207" t="e">
        <f>I449/#REF!-1</f>
        <v>#REF!</v>
      </c>
    </row>
    <row r="450" spans="1:12">
      <c r="A450" s="138">
        <v>446</v>
      </c>
      <c r="B450" s="36" t="s">
        <v>711</v>
      </c>
      <c r="C450" s="36" t="s">
        <v>960</v>
      </c>
      <c r="D450" s="36" t="s">
        <v>101</v>
      </c>
      <c r="E450" s="36">
        <v>3240589</v>
      </c>
      <c r="F450" s="147" t="s">
        <v>122</v>
      </c>
      <c r="G450" s="36" t="s">
        <v>1142</v>
      </c>
      <c r="H450" s="15"/>
      <c r="I450" s="200" t="e">
        <f>#REF!</f>
        <v>#REF!</v>
      </c>
      <c r="J450" s="201" t="e">
        <f>I450*(1-#REF!)</f>
        <v>#REF!</v>
      </c>
      <c r="K450" s="202" t="e">
        <f>(J450-#REF!)/J450</f>
        <v>#REF!</v>
      </c>
      <c r="L450" s="207" t="e">
        <f>I450/#REF!-1</f>
        <v>#REF!</v>
      </c>
    </row>
    <row r="451" spans="1:12">
      <c r="A451" s="135">
        <v>447</v>
      </c>
      <c r="B451" s="36" t="s">
        <v>711</v>
      </c>
      <c r="C451" s="36" t="s">
        <v>960</v>
      </c>
      <c r="D451" s="36" t="s">
        <v>101</v>
      </c>
      <c r="E451" s="36">
        <v>3240097</v>
      </c>
      <c r="F451" s="147" t="s">
        <v>122</v>
      </c>
      <c r="G451" s="36" t="s">
        <v>1143</v>
      </c>
      <c r="H451" s="15"/>
      <c r="I451" s="200" t="e">
        <f>#REF!</f>
        <v>#REF!</v>
      </c>
      <c r="J451" s="201" t="e">
        <f>I451*(1-#REF!)</f>
        <v>#REF!</v>
      </c>
      <c r="K451" s="202" t="e">
        <f>(J451-#REF!)/J451</f>
        <v>#REF!</v>
      </c>
      <c r="L451" s="207" t="e">
        <f>I451/#REF!-1</f>
        <v>#REF!</v>
      </c>
    </row>
    <row r="452" spans="1:12">
      <c r="A452" s="138">
        <v>448</v>
      </c>
      <c r="B452" s="36" t="s">
        <v>711</v>
      </c>
      <c r="C452" s="36" t="s">
        <v>960</v>
      </c>
      <c r="D452" s="36" t="s">
        <v>101</v>
      </c>
      <c r="E452" s="36">
        <v>3240587</v>
      </c>
      <c r="F452" s="147" t="s">
        <v>122</v>
      </c>
      <c r="G452" s="36" t="s">
        <v>1144</v>
      </c>
      <c r="H452" s="15"/>
      <c r="I452" s="200" t="e">
        <f>#REF!</f>
        <v>#REF!</v>
      </c>
      <c r="J452" s="201" t="e">
        <f>I452*(1-#REF!)</f>
        <v>#REF!</v>
      </c>
      <c r="K452" s="202" t="e">
        <f>(J452-#REF!)/J452</f>
        <v>#REF!</v>
      </c>
      <c r="L452" s="207" t="e">
        <f>I452/#REF!-1</f>
        <v>#REF!</v>
      </c>
    </row>
    <row r="453" spans="1:12">
      <c r="A453" s="135">
        <v>449</v>
      </c>
      <c r="B453" s="36" t="s">
        <v>711</v>
      </c>
      <c r="C453" s="36" t="s">
        <v>960</v>
      </c>
      <c r="D453" s="36" t="s">
        <v>101</v>
      </c>
      <c r="E453" s="36">
        <v>3240098</v>
      </c>
      <c r="F453" s="147" t="s">
        <v>122</v>
      </c>
      <c r="G453" s="36" t="s">
        <v>1145</v>
      </c>
      <c r="H453" s="15"/>
      <c r="I453" s="200" t="e">
        <f>#REF!</f>
        <v>#REF!</v>
      </c>
      <c r="J453" s="201" t="e">
        <f>I453*(1-#REF!)</f>
        <v>#REF!</v>
      </c>
      <c r="K453" s="202" t="e">
        <f>(J453-#REF!)/J453</f>
        <v>#REF!</v>
      </c>
      <c r="L453" s="207" t="e">
        <f>I453/#REF!-1</f>
        <v>#REF!</v>
      </c>
    </row>
    <row r="454" spans="1:12">
      <c r="A454" s="138">
        <v>450</v>
      </c>
      <c r="B454" s="36" t="s">
        <v>711</v>
      </c>
      <c r="C454" s="36" t="s">
        <v>960</v>
      </c>
      <c r="D454" s="36" t="s">
        <v>101</v>
      </c>
      <c r="E454" s="36" t="s">
        <v>1146</v>
      </c>
      <c r="F454" s="147" t="s">
        <v>122</v>
      </c>
      <c r="G454" s="36" t="s">
        <v>1147</v>
      </c>
      <c r="H454" s="15"/>
      <c r="I454" s="200" t="e">
        <f>#REF!</f>
        <v>#REF!</v>
      </c>
      <c r="J454" s="201" t="e">
        <f>I454*(1-#REF!)</f>
        <v>#REF!</v>
      </c>
      <c r="K454" s="202" t="e">
        <f>(J454-#REF!)/J454</f>
        <v>#REF!</v>
      </c>
      <c r="L454" s="207" t="e">
        <f>I454/#REF!-1</f>
        <v>#REF!</v>
      </c>
    </row>
    <row r="455" spans="1:12">
      <c r="A455" s="135">
        <v>451</v>
      </c>
      <c r="B455" s="36" t="s">
        <v>711</v>
      </c>
      <c r="C455" s="36" t="s">
        <v>960</v>
      </c>
      <c r="D455" s="36" t="s">
        <v>101</v>
      </c>
      <c r="E455" s="36">
        <v>2240732</v>
      </c>
      <c r="F455" s="147" t="s">
        <v>122</v>
      </c>
      <c r="G455" s="36" t="s">
        <v>1148</v>
      </c>
      <c r="H455" s="15"/>
      <c r="I455" s="200" t="e">
        <f>#REF!</f>
        <v>#REF!</v>
      </c>
      <c r="J455" s="201" t="e">
        <f>I455*(1-#REF!)</f>
        <v>#REF!</v>
      </c>
      <c r="K455" s="202" t="e">
        <f>(J455-#REF!)/J455</f>
        <v>#REF!</v>
      </c>
      <c r="L455" s="207" t="e">
        <f>I455/#REF!-1</f>
        <v>#REF!</v>
      </c>
    </row>
    <row r="456" spans="1:12">
      <c r="A456" s="138">
        <v>452</v>
      </c>
      <c r="B456" s="36" t="s">
        <v>711</v>
      </c>
      <c r="C456" s="36" t="s">
        <v>960</v>
      </c>
      <c r="D456" s="36" t="s">
        <v>101</v>
      </c>
      <c r="E456" s="36" t="s">
        <v>1149</v>
      </c>
      <c r="F456" s="147" t="s">
        <v>122</v>
      </c>
      <c r="G456" s="36" t="s">
        <v>1150</v>
      </c>
      <c r="H456" s="15"/>
      <c r="I456" s="200" t="e">
        <f>#REF!</f>
        <v>#REF!</v>
      </c>
      <c r="J456" s="201" t="e">
        <f>I456*(1-#REF!)</f>
        <v>#REF!</v>
      </c>
      <c r="K456" s="202" t="e">
        <f>(J456-#REF!)/J456</f>
        <v>#REF!</v>
      </c>
      <c r="L456" s="207" t="e">
        <f>I456/#REF!-1</f>
        <v>#REF!</v>
      </c>
    </row>
    <row r="457" spans="1:12">
      <c r="A457" s="135">
        <v>453</v>
      </c>
      <c r="B457" s="36" t="s">
        <v>711</v>
      </c>
      <c r="C457" s="36" t="s">
        <v>960</v>
      </c>
      <c r="D457" s="36" t="s">
        <v>101</v>
      </c>
      <c r="E457" s="36">
        <v>2240561</v>
      </c>
      <c r="F457" s="147" t="s">
        <v>122</v>
      </c>
      <c r="G457" s="36" t="s">
        <v>1151</v>
      </c>
      <c r="H457" s="15"/>
      <c r="I457" s="200" t="e">
        <f>#REF!</f>
        <v>#REF!</v>
      </c>
      <c r="J457" s="201" t="e">
        <f>I457*(1-#REF!)</f>
        <v>#REF!</v>
      </c>
      <c r="K457" s="202" t="e">
        <f>(J457-#REF!)/J457</f>
        <v>#REF!</v>
      </c>
      <c r="L457" s="207" t="e">
        <f>I457/#REF!-1</f>
        <v>#REF!</v>
      </c>
    </row>
    <row r="458" spans="1:12">
      <c r="A458" s="138">
        <v>454</v>
      </c>
      <c r="B458" s="36" t="s">
        <v>711</v>
      </c>
      <c r="C458" s="36" t="s">
        <v>960</v>
      </c>
      <c r="D458" s="36" t="s">
        <v>101</v>
      </c>
      <c r="E458" s="36">
        <v>2122600</v>
      </c>
      <c r="F458" s="147" t="s">
        <v>122</v>
      </c>
      <c r="G458" s="36" t="s">
        <v>1152</v>
      </c>
      <c r="H458" s="15"/>
      <c r="I458" s="200" t="e">
        <f>#REF!</f>
        <v>#REF!</v>
      </c>
      <c r="J458" s="201" t="e">
        <f>I458*(1-#REF!)</f>
        <v>#REF!</v>
      </c>
      <c r="K458" s="202" t="e">
        <f>(J458-#REF!)/J458</f>
        <v>#REF!</v>
      </c>
      <c r="L458" s="207" t="e">
        <f>I458/#REF!-1</f>
        <v>#REF!</v>
      </c>
    </row>
    <row r="459" spans="1:12">
      <c r="A459" s="135">
        <v>455</v>
      </c>
      <c r="B459" s="36" t="s">
        <v>711</v>
      </c>
      <c r="C459" s="36" t="s">
        <v>960</v>
      </c>
      <c r="D459" s="36" t="s">
        <v>101</v>
      </c>
      <c r="E459" s="12">
        <v>3290025</v>
      </c>
      <c r="F459" s="147" t="s">
        <v>6</v>
      </c>
      <c r="G459" s="36" t="s">
        <v>148</v>
      </c>
      <c r="H459" s="15"/>
      <c r="I459" s="200">
        <v>11700</v>
      </c>
      <c r="J459" s="201" t="e">
        <f>I459*(1-#REF!)</f>
        <v>#REF!</v>
      </c>
      <c r="K459" s="202" t="e">
        <f>(J459-#REF!)/J459</f>
        <v>#REF!</v>
      </c>
      <c r="L459" s="207" t="e">
        <f>I459/#REF!-1</f>
        <v>#REF!</v>
      </c>
    </row>
    <row r="460" spans="1:12">
      <c r="A460" s="138">
        <v>456</v>
      </c>
      <c r="B460" s="36" t="s">
        <v>711</v>
      </c>
      <c r="C460" s="36" t="s">
        <v>960</v>
      </c>
      <c r="D460" s="36" t="s">
        <v>101</v>
      </c>
      <c r="E460" s="36">
        <v>3240586</v>
      </c>
      <c r="F460" s="147" t="s">
        <v>122</v>
      </c>
      <c r="G460" s="36" t="s">
        <v>1153</v>
      </c>
      <c r="H460" s="15"/>
      <c r="I460" s="200" t="e">
        <f>#REF!</f>
        <v>#REF!</v>
      </c>
      <c r="J460" s="201" t="e">
        <f>I460*(1-#REF!)</f>
        <v>#REF!</v>
      </c>
      <c r="K460" s="202" t="e">
        <f>(J460-#REF!)/J460</f>
        <v>#REF!</v>
      </c>
      <c r="L460" s="207" t="e">
        <f>I460/#REF!-1</f>
        <v>#REF!</v>
      </c>
    </row>
    <row r="461" spans="1:12">
      <c r="A461" s="135">
        <v>457</v>
      </c>
      <c r="B461" s="36" t="s">
        <v>711</v>
      </c>
      <c r="C461" s="36" t="s">
        <v>960</v>
      </c>
      <c r="D461" s="36" t="s">
        <v>101</v>
      </c>
      <c r="E461" s="36">
        <v>3240010</v>
      </c>
      <c r="F461" s="147" t="s">
        <v>6</v>
      </c>
      <c r="G461" s="36" t="s">
        <v>149</v>
      </c>
      <c r="H461" s="15"/>
      <c r="I461" s="200" t="e">
        <f>#REF!*2.6</f>
        <v>#REF!</v>
      </c>
      <c r="J461" s="201" t="e">
        <f>I461*(1-#REF!)</f>
        <v>#REF!</v>
      </c>
      <c r="K461" s="202" t="e">
        <f>(J461-#REF!)/J461</f>
        <v>#REF!</v>
      </c>
      <c r="L461" s="207" t="e">
        <f>I461/#REF!-1</f>
        <v>#REF!</v>
      </c>
    </row>
    <row r="462" spans="1:12">
      <c r="A462" s="138">
        <v>458</v>
      </c>
      <c r="B462" s="36" t="s">
        <v>711</v>
      </c>
      <c r="C462" s="36" t="s">
        <v>960</v>
      </c>
      <c r="D462" s="36" t="s">
        <v>101</v>
      </c>
      <c r="E462" s="36">
        <v>3240011</v>
      </c>
      <c r="F462" s="147" t="s">
        <v>6</v>
      </c>
      <c r="G462" s="36" t="s">
        <v>150</v>
      </c>
      <c r="H462" s="15"/>
      <c r="I462" s="200" t="e">
        <f>#REF!*2.6</f>
        <v>#REF!</v>
      </c>
      <c r="J462" s="201" t="e">
        <f>I462*(1-#REF!)</f>
        <v>#REF!</v>
      </c>
      <c r="K462" s="202" t="e">
        <f>(J462-#REF!)/J462</f>
        <v>#REF!</v>
      </c>
      <c r="L462" s="207" t="e">
        <f>I462/#REF!-1</f>
        <v>#REF!</v>
      </c>
    </row>
    <row r="463" spans="1:12">
      <c r="A463" s="135">
        <v>459</v>
      </c>
      <c r="B463" s="36" t="s">
        <v>711</v>
      </c>
      <c r="C463" s="36" t="s">
        <v>960</v>
      </c>
      <c r="D463" s="36" t="s">
        <v>101</v>
      </c>
      <c r="E463" s="36">
        <v>3240012</v>
      </c>
      <c r="F463" s="147" t="s">
        <v>6</v>
      </c>
      <c r="G463" s="36" t="s">
        <v>151</v>
      </c>
      <c r="H463" s="15"/>
      <c r="I463" s="200" t="e">
        <f>#REF!*2.6</f>
        <v>#REF!</v>
      </c>
      <c r="J463" s="201" t="e">
        <f>I463*(1-#REF!)</f>
        <v>#REF!</v>
      </c>
      <c r="K463" s="202" t="e">
        <f>(J463-#REF!)/J463</f>
        <v>#REF!</v>
      </c>
      <c r="L463" s="207" t="e">
        <f>I463/#REF!-1</f>
        <v>#REF!</v>
      </c>
    </row>
    <row r="464" spans="1:12">
      <c r="A464" s="138">
        <v>460</v>
      </c>
      <c r="B464" s="36" t="s">
        <v>711</v>
      </c>
      <c r="C464" s="36" t="s">
        <v>960</v>
      </c>
      <c r="D464" s="36" t="s">
        <v>101</v>
      </c>
      <c r="E464" s="36">
        <v>3240013</v>
      </c>
      <c r="F464" s="147" t="s">
        <v>6</v>
      </c>
      <c r="G464" s="36" t="s">
        <v>1154</v>
      </c>
      <c r="H464" s="15"/>
      <c r="I464" s="200" t="e">
        <f>#REF!*2.6</f>
        <v>#REF!</v>
      </c>
      <c r="J464" s="201" t="e">
        <f>I464*(1-#REF!)</f>
        <v>#REF!</v>
      </c>
      <c r="K464" s="202" t="e">
        <f>(J464-#REF!)/J464</f>
        <v>#REF!</v>
      </c>
      <c r="L464" s="207" t="e">
        <f>I464/#REF!-1</f>
        <v>#REF!</v>
      </c>
    </row>
    <row r="465" spans="1:12">
      <c r="A465" s="135">
        <v>461</v>
      </c>
      <c r="B465" s="36" t="s">
        <v>711</v>
      </c>
      <c r="C465" s="36" t="s">
        <v>960</v>
      </c>
      <c r="D465" s="36" t="s">
        <v>101</v>
      </c>
      <c r="E465" s="36">
        <v>3240014</v>
      </c>
      <c r="F465" s="147" t="s">
        <v>6</v>
      </c>
      <c r="G465" s="36" t="s">
        <v>152</v>
      </c>
      <c r="H465" s="15"/>
      <c r="I465" s="200" t="e">
        <f>#REF!*2.6</f>
        <v>#REF!</v>
      </c>
      <c r="J465" s="201" t="e">
        <f>I465*(1-#REF!)</f>
        <v>#REF!</v>
      </c>
      <c r="K465" s="202" t="e">
        <f>(J465-#REF!)/J465</f>
        <v>#REF!</v>
      </c>
      <c r="L465" s="207" t="e">
        <f>I465/#REF!-1</f>
        <v>#REF!</v>
      </c>
    </row>
    <row r="466" spans="1:12">
      <c r="A466" s="138">
        <v>462</v>
      </c>
      <c r="B466" s="36" t="s">
        <v>711</v>
      </c>
      <c r="C466" s="36" t="s">
        <v>960</v>
      </c>
      <c r="D466" s="36" t="s">
        <v>101</v>
      </c>
      <c r="E466" s="36">
        <v>3240015</v>
      </c>
      <c r="F466" s="147" t="s">
        <v>6</v>
      </c>
      <c r="G466" s="36" t="s">
        <v>1155</v>
      </c>
      <c r="H466" s="15"/>
      <c r="I466" s="200" t="e">
        <f>#REF!*2.6</f>
        <v>#REF!</v>
      </c>
      <c r="J466" s="201" t="e">
        <f>I466*(1-#REF!)</f>
        <v>#REF!</v>
      </c>
      <c r="K466" s="202" t="e">
        <f>(J466-#REF!)/J466</f>
        <v>#REF!</v>
      </c>
      <c r="L466" s="207" t="e">
        <f>I466/#REF!-1</f>
        <v>#REF!</v>
      </c>
    </row>
    <row r="467" spans="1:12">
      <c r="A467" s="135">
        <v>463</v>
      </c>
      <c r="B467" s="36" t="s">
        <v>711</v>
      </c>
      <c r="C467" s="36" t="s">
        <v>960</v>
      </c>
      <c r="D467" s="36" t="s">
        <v>101</v>
      </c>
      <c r="E467" s="36">
        <v>3240017</v>
      </c>
      <c r="F467" s="147" t="s">
        <v>6</v>
      </c>
      <c r="G467" s="36" t="s">
        <v>1156</v>
      </c>
      <c r="H467" s="15"/>
      <c r="I467" s="200" t="e">
        <f>#REF!*2.6</f>
        <v>#REF!</v>
      </c>
      <c r="J467" s="201" t="e">
        <f>I467*(1-#REF!)</f>
        <v>#REF!</v>
      </c>
      <c r="K467" s="202" t="e">
        <f>(J467-#REF!)/J467</f>
        <v>#REF!</v>
      </c>
      <c r="L467" s="207" t="e">
        <f>I467/#REF!-1</f>
        <v>#REF!</v>
      </c>
    </row>
    <row r="468" spans="1:12">
      <c r="A468" s="138">
        <v>464</v>
      </c>
      <c r="B468" s="36" t="s">
        <v>711</v>
      </c>
      <c r="C468" s="36" t="s">
        <v>960</v>
      </c>
      <c r="D468" s="36" t="s">
        <v>101</v>
      </c>
      <c r="E468" s="38"/>
      <c r="F468" s="147" t="s">
        <v>6</v>
      </c>
      <c r="G468" s="38" t="s">
        <v>153</v>
      </c>
      <c r="H468" s="41"/>
      <c r="I468" s="200" t="e">
        <f>#REF!*2.6</f>
        <v>#REF!</v>
      </c>
      <c r="J468" s="201" t="e">
        <f>I468*(1-#REF!)</f>
        <v>#REF!</v>
      </c>
      <c r="K468" s="202"/>
      <c r="L468" s="207" t="e">
        <f>I468/#REF!-1</f>
        <v>#REF!</v>
      </c>
    </row>
    <row r="469" spans="1:12">
      <c r="A469" s="135">
        <v>465</v>
      </c>
      <c r="B469" s="36" t="s">
        <v>711</v>
      </c>
      <c r="C469" s="36" t="s">
        <v>960</v>
      </c>
      <c r="D469" s="36" t="s">
        <v>101</v>
      </c>
      <c r="E469" s="38"/>
      <c r="F469" s="147" t="s">
        <v>6</v>
      </c>
      <c r="G469" s="38" t="s">
        <v>154</v>
      </c>
      <c r="H469" s="41"/>
      <c r="I469" s="200" t="e">
        <f>#REF!</f>
        <v>#REF!</v>
      </c>
      <c r="J469" s="201" t="e">
        <f>I469*(1-#REF!)</f>
        <v>#REF!</v>
      </c>
      <c r="K469" s="202"/>
      <c r="L469" s="207" t="e">
        <f>I469/#REF!-1</f>
        <v>#REF!</v>
      </c>
    </row>
    <row r="470" spans="1:12">
      <c r="A470" s="138">
        <v>466</v>
      </c>
      <c r="B470" s="36" t="s">
        <v>711</v>
      </c>
      <c r="C470" s="36" t="s">
        <v>960</v>
      </c>
      <c r="D470" s="36" t="s">
        <v>101</v>
      </c>
      <c r="E470" s="38">
        <v>99445</v>
      </c>
      <c r="F470" s="147" t="s">
        <v>6</v>
      </c>
      <c r="G470" s="38" t="s">
        <v>167</v>
      </c>
      <c r="H470" s="41"/>
      <c r="I470" s="200" t="e">
        <f>#REF!</f>
        <v>#REF!</v>
      </c>
      <c r="J470" s="201" t="e">
        <f>I470*(1-#REF!)</f>
        <v>#REF!</v>
      </c>
      <c r="K470" s="202" t="e">
        <f>(J470-#REF!)/J470</f>
        <v>#REF!</v>
      </c>
      <c r="L470" s="207" t="e">
        <f>I470/#REF!-1</f>
        <v>#REF!</v>
      </c>
    </row>
    <row r="471" spans="1:12" ht="15.75" thickBot="1">
      <c r="A471" s="135">
        <v>467</v>
      </c>
      <c r="B471" s="37" t="s">
        <v>711</v>
      </c>
      <c r="C471" s="37" t="s">
        <v>960</v>
      </c>
      <c r="D471" s="37" t="s">
        <v>101</v>
      </c>
      <c r="E471" s="37">
        <v>43607</v>
      </c>
      <c r="F471" s="153" t="s">
        <v>6</v>
      </c>
      <c r="G471" s="37" t="s">
        <v>168</v>
      </c>
      <c r="H471" s="19"/>
      <c r="I471" s="200" t="e">
        <f>#REF!</f>
        <v>#REF!</v>
      </c>
      <c r="J471" s="201" t="e">
        <f>I471*(1-#REF!)</f>
        <v>#REF!</v>
      </c>
      <c r="K471" s="202" t="e">
        <f>(J471-#REF!)/J471</f>
        <v>#REF!</v>
      </c>
      <c r="L471" s="207" t="e">
        <f>I471/#REF!-1</f>
        <v>#REF!</v>
      </c>
    </row>
    <row r="472" spans="1:12">
      <c r="A472" s="135">
        <v>468</v>
      </c>
      <c r="B472" s="38" t="s">
        <v>711</v>
      </c>
      <c r="C472" s="38" t="s">
        <v>1157</v>
      </c>
      <c r="D472" s="38" t="s">
        <v>10</v>
      </c>
      <c r="E472" s="38">
        <v>1240037</v>
      </c>
      <c r="F472" s="21" t="s">
        <v>11</v>
      </c>
      <c r="G472" s="38" t="s">
        <v>1158</v>
      </c>
      <c r="H472" s="41">
        <v>101880</v>
      </c>
      <c r="I472" s="200" t="e">
        <f>#REF!</f>
        <v>#REF!</v>
      </c>
      <c r="J472" s="201" t="e">
        <f>I472*(1-#REF!)</f>
        <v>#REF!</v>
      </c>
      <c r="K472" s="202" t="e">
        <f>(J472-#REF!)/J472</f>
        <v>#REF!</v>
      </c>
      <c r="L472" s="207" t="e">
        <f>I472/#REF!-1</f>
        <v>#REF!</v>
      </c>
    </row>
    <row r="473" spans="1:12">
      <c r="A473" s="138">
        <v>469</v>
      </c>
      <c r="B473" s="36" t="s">
        <v>711</v>
      </c>
      <c r="C473" s="36" t="s">
        <v>1157</v>
      </c>
      <c r="D473" s="36" t="s">
        <v>10</v>
      </c>
      <c r="E473" s="36">
        <v>1240045</v>
      </c>
      <c r="F473" s="13" t="s">
        <v>11</v>
      </c>
      <c r="G473" s="36" t="s">
        <v>1159</v>
      </c>
      <c r="H473" s="15">
        <v>125100</v>
      </c>
      <c r="I473" s="200" t="e">
        <f>#REF!</f>
        <v>#REF!</v>
      </c>
      <c r="J473" s="201" t="e">
        <f>I473*(1-#REF!)</f>
        <v>#REF!</v>
      </c>
      <c r="K473" s="202" t="e">
        <f>(J473-#REF!)/J473</f>
        <v>#REF!</v>
      </c>
      <c r="L473" s="207" t="e">
        <f>I473/#REF!-1</f>
        <v>#REF!</v>
      </c>
    </row>
    <row r="474" spans="1:12">
      <c r="A474" s="138">
        <v>470</v>
      </c>
      <c r="B474" s="36" t="s">
        <v>711</v>
      </c>
      <c r="C474" s="36" t="s">
        <v>1157</v>
      </c>
      <c r="D474" s="36" t="s">
        <v>10</v>
      </c>
      <c r="E474" s="36">
        <v>1240053</v>
      </c>
      <c r="F474" s="13" t="s">
        <v>11</v>
      </c>
      <c r="G474" s="36" t="s">
        <v>1160</v>
      </c>
      <c r="H474" s="15">
        <v>101880</v>
      </c>
      <c r="I474" s="200" t="e">
        <f>#REF!</f>
        <v>#REF!</v>
      </c>
      <c r="J474" s="201" t="e">
        <f>I474*(1-#REF!)</f>
        <v>#REF!</v>
      </c>
      <c r="K474" s="202" t="e">
        <f>(J474-#REF!)/J474</f>
        <v>#REF!</v>
      </c>
      <c r="L474" s="207" t="e">
        <f>I474/#REF!-1</f>
        <v>#REF!</v>
      </c>
    </row>
    <row r="475" spans="1:12" ht="15.75" thickBot="1">
      <c r="A475" s="152">
        <v>471</v>
      </c>
      <c r="B475" s="37" t="s">
        <v>711</v>
      </c>
      <c r="C475" s="37" t="s">
        <v>1157</v>
      </c>
      <c r="D475" s="37" t="s">
        <v>10</v>
      </c>
      <c r="E475" s="37">
        <v>1240054</v>
      </c>
      <c r="F475" s="18" t="s">
        <v>11</v>
      </c>
      <c r="G475" s="37" t="s">
        <v>1161</v>
      </c>
      <c r="H475" s="19">
        <v>125100</v>
      </c>
      <c r="I475" s="200" t="e">
        <f>#REF!</f>
        <v>#REF!</v>
      </c>
      <c r="J475" s="201" t="e">
        <f>I475*(1-#REF!)</f>
        <v>#REF!</v>
      </c>
      <c r="K475" s="202" t="e">
        <f>(J475-#REF!)/J475</f>
        <v>#REF!</v>
      </c>
      <c r="L475" s="207" t="e">
        <f>I475/#REF!-1</f>
        <v>#REF!</v>
      </c>
    </row>
    <row r="476" spans="1:12">
      <c r="A476" s="135">
        <v>472</v>
      </c>
      <c r="B476" s="38" t="s">
        <v>711</v>
      </c>
      <c r="C476" s="38" t="s">
        <v>1162</v>
      </c>
      <c r="D476" s="38" t="s">
        <v>101</v>
      </c>
      <c r="E476" s="38">
        <v>1240228</v>
      </c>
      <c r="F476" s="21" t="s">
        <v>11</v>
      </c>
      <c r="G476" s="38" t="s">
        <v>1163</v>
      </c>
      <c r="H476" s="41">
        <v>189045</v>
      </c>
      <c r="I476" s="200" t="e">
        <f>#REF!</f>
        <v>#REF!</v>
      </c>
      <c r="J476" s="201" t="e">
        <f>I476*(1-#REF!)</f>
        <v>#REF!</v>
      </c>
      <c r="K476" s="202" t="e">
        <f>(J476-#REF!)/J476</f>
        <v>#REF!</v>
      </c>
      <c r="L476" s="207" t="e">
        <f>I476/#REF!-1</f>
        <v>#REF!</v>
      </c>
    </row>
    <row r="477" spans="1:12">
      <c r="A477" s="138">
        <v>473</v>
      </c>
      <c r="B477" s="36" t="s">
        <v>711</v>
      </c>
      <c r="C477" s="36" t="s">
        <v>1162</v>
      </c>
      <c r="D477" s="36" t="s">
        <v>101</v>
      </c>
      <c r="E477" s="36">
        <v>1240027</v>
      </c>
      <c r="F477" s="13" t="s">
        <v>11</v>
      </c>
      <c r="G477" s="36" t="s">
        <v>1164</v>
      </c>
      <c r="H477" s="15">
        <v>209556</v>
      </c>
      <c r="I477" s="200" t="e">
        <f>#REF!</f>
        <v>#REF!</v>
      </c>
      <c r="J477" s="201" t="e">
        <f>I477*(1-#REF!)</f>
        <v>#REF!</v>
      </c>
      <c r="K477" s="202" t="e">
        <f>(J477-#REF!)/J477</f>
        <v>#REF!</v>
      </c>
      <c r="L477" s="207" t="e">
        <f>I477/#REF!-1</f>
        <v>#REF!</v>
      </c>
    </row>
    <row r="478" spans="1:12">
      <c r="A478" s="135">
        <v>474</v>
      </c>
      <c r="B478" s="36" t="s">
        <v>711</v>
      </c>
      <c r="C478" s="36" t="s">
        <v>1162</v>
      </c>
      <c r="D478" s="36" t="s">
        <v>101</v>
      </c>
      <c r="E478" s="36">
        <v>1240028</v>
      </c>
      <c r="F478" s="13" t="s">
        <v>11</v>
      </c>
      <c r="G478" s="36" t="s">
        <v>1165</v>
      </c>
      <c r="H478" s="15">
        <v>255321</v>
      </c>
      <c r="I478" s="200" t="e">
        <f>#REF!</f>
        <v>#REF!</v>
      </c>
      <c r="J478" s="201" t="e">
        <f>I478*(1-#REF!)</f>
        <v>#REF!</v>
      </c>
      <c r="K478" s="202" t="e">
        <f>(J478-#REF!)/J478</f>
        <v>#REF!</v>
      </c>
      <c r="L478" s="207" t="e">
        <f>I478/#REF!-1</f>
        <v>#REF!</v>
      </c>
    </row>
    <row r="479" spans="1:12">
      <c r="A479" s="138">
        <v>475</v>
      </c>
      <c r="B479" s="36" t="s">
        <v>711</v>
      </c>
      <c r="C479" s="36" t="s">
        <v>1162</v>
      </c>
      <c r="D479" s="36" t="s">
        <v>101</v>
      </c>
      <c r="E479" s="36">
        <v>1240030</v>
      </c>
      <c r="F479" s="13" t="s">
        <v>11</v>
      </c>
      <c r="G479" s="36" t="s">
        <v>1166</v>
      </c>
      <c r="H479" s="15">
        <v>301869</v>
      </c>
      <c r="I479" s="200" t="e">
        <f>#REF!</f>
        <v>#REF!</v>
      </c>
      <c r="J479" s="201" t="e">
        <f>I479*(1-#REF!)</f>
        <v>#REF!</v>
      </c>
      <c r="K479" s="202" t="e">
        <f>(J479-#REF!)/J479</f>
        <v>#REF!</v>
      </c>
      <c r="L479" s="207" t="e">
        <f>I479/#REF!-1</f>
        <v>#REF!</v>
      </c>
    </row>
    <row r="480" spans="1:12">
      <c r="A480" s="135">
        <v>476</v>
      </c>
      <c r="B480" s="36" t="s">
        <v>711</v>
      </c>
      <c r="C480" s="36" t="s">
        <v>1162</v>
      </c>
      <c r="D480" s="36" t="s">
        <v>101</v>
      </c>
      <c r="E480" s="36">
        <v>1240031</v>
      </c>
      <c r="F480" s="13" t="s">
        <v>11</v>
      </c>
      <c r="G480" s="36" t="s">
        <v>1167</v>
      </c>
      <c r="H480" s="15">
        <v>374508</v>
      </c>
      <c r="I480" s="200" t="e">
        <f>#REF!</f>
        <v>#REF!</v>
      </c>
      <c r="J480" s="201" t="e">
        <f>I480*(1-#REF!)</f>
        <v>#REF!</v>
      </c>
      <c r="K480" s="202" t="e">
        <f>(J480-#REF!)/J480</f>
        <v>#REF!</v>
      </c>
      <c r="L480" s="207" t="e">
        <f>I480/#REF!-1</f>
        <v>#REF!</v>
      </c>
    </row>
    <row r="481" spans="1:12">
      <c r="A481" s="138">
        <v>477</v>
      </c>
      <c r="B481" s="36" t="s">
        <v>711</v>
      </c>
      <c r="C481" s="36" t="s">
        <v>1162</v>
      </c>
      <c r="D481" s="36" t="s">
        <v>101</v>
      </c>
      <c r="E481" s="36">
        <v>1240229</v>
      </c>
      <c r="F481" s="13" t="s">
        <v>11</v>
      </c>
      <c r="G481" s="36" t="s">
        <v>1168</v>
      </c>
      <c r="H481" s="15">
        <v>169092</v>
      </c>
      <c r="I481" s="200" t="e">
        <f>#REF!</f>
        <v>#REF!</v>
      </c>
      <c r="J481" s="201" t="e">
        <f>I481*(1-#REF!)</f>
        <v>#REF!</v>
      </c>
      <c r="K481" s="202" t="e">
        <f>(J481-#REF!)/J481</f>
        <v>#REF!</v>
      </c>
      <c r="L481" s="207" t="e">
        <f>I481/#REF!-1</f>
        <v>#REF!</v>
      </c>
    </row>
    <row r="482" spans="1:12">
      <c r="A482" s="135">
        <v>478</v>
      </c>
      <c r="B482" s="36" t="s">
        <v>711</v>
      </c>
      <c r="C482" s="36" t="s">
        <v>1162</v>
      </c>
      <c r="D482" s="36" t="s">
        <v>101</v>
      </c>
      <c r="E482" s="36">
        <v>1240230</v>
      </c>
      <c r="F482" s="13" t="s">
        <v>11</v>
      </c>
      <c r="G482" s="36" t="s">
        <v>1169</v>
      </c>
      <c r="H482" s="15">
        <v>187281</v>
      </c>
      <c r="I482" s="200" t="e">
        <f>#REF!</f>
        <v>#REF!</v>
      </c>
      <c r="J482" s="201" t="e">
        <f>I482*(1-#REF!)</f>
        <v>#REF!</v>
      </c>
      <c r="K482" s="202" t="e">
        <f>(J482-#REF!)/J482</f>
        <v>#REF!</v>
      </c>
      <c r="L482" s="207" t="e">
        <f>I482/#REF!-1</f>
        <v>#REF!</v>
      </c>
    </row>
    <row r="483" spans="1:12">
      <c r="A483" s="138">
        <v>479</v>
      </c>
      <c r="B483" s="36" t="s">
        <v>711</v>
      </c>
      <c r="C483" s="36" t="s">
        <v>1162</v>
      </c>
      <c r="D483" s="36" t="s">
        <v>101</v>
      </c>
      <c r="E483" s="36">
        <v>1240231</v>
      </c>
      <c r="F483" s="13" t="s">
        <v>11</v>
      </c>
      <c r="G483" s="36" t="s">
        <v>1170</v>
      </c>
      <c r="H483" s="15">
        <v>229158</v>
      </c>
      <c r="I483" s="200" t="e">
        <f>#REF!</f>
        <v>#REF!</v>
      </c>
      <c r="J483" s="201" t="e">
        <f>I483*(1-#REF!)</f>
        <v>#REF!</v>
      </c>
      <c r="K483" s="202" t="e">
        <f>(J483-#REF!)/J483</f>
        <v>#REF!</v>
      </c>
      <c r="L483" s="207" t="e">
        <f>I483/#REF!-1</f>
        <v>#REF!</v>
      </c>
    </row>
    <row r="484" spans="1:12">
      <c r="A484" s="135">
        <v>480</v>
      </c>
      <c r="B484" s="36" t="s">
        <v>711</v>
      </c>
      <c r="C484" s="36" t="s">
        <v>1162</v>
      </c>
      <c r="D484" s="36" t="s">
        <v>101</v>
      </c>
      <c r="E484" s="36">
        <v>1240232</v>
      </c>
      <c r="F484" s="13" t="s">
        <v>11</v>
      </c>
      <c r="G484" s="36" t="s">
        <v>1171</v>
      </c>
      <c r="H484" s="15">
        <v>272151</v>
      </c>
      <c r="I484" s="200" t="e">
        <f>#REF!</f>
        <v>#REF!</v>
      </c>
      <c r="J484" s="201" t="e">
        <f>I484*(1-#REF!)</f>
        <v>#REF!</v>
      </c>
      <c r="K484" s="202" t="e">
        <f>(J484-#REF!)/J484</f>
        <v>#REF!</v>
      </c>
      <c r="L484" s="207" t="e">
        <f>I484/#REF!-1</f>
        <v>#REF!</v>
      </c>
    </row>
    <row r="485" spans="1:12">
      <c r="A485" s="138">
        <v>481</v>
      </c>
      <c r="B485" s="36" t="s">
        <v>711</v>
      </c>
      <c r="C485" s="36" t="s">
        <v>1162</v>
      </c>
      <c r="D485" s="36" t="s">
        <v>101</v>
      </c>
      <c r="E485" s="36">
        <v>1240233</v>
      </c>
      <c r="F485" s="13" t="s">
        <v>11</v>
      </c>
      <c r="G485" s="36" t="s">
        <v>1172</v>
      </c>
      <c r="H485" s="15">
        <v>340137</v>
      </c>
      <c r="I485" s="200" t="e">
        <f>#REF!</f>
        <v>#REF!</v>
      </c>
      <c r="J485" s="201" t="e">
        <f>I485*(1-#REF!)</f>
        <v>#REF!</v>
      </c>
      <c r="K485" s="202" t="e">
        <f>(J485-#REF!)/J485</f>
        <v>#REF!</v>
      </c>
      <c r="L485" s="207" t="e">
        <f>I485/#REF!-1</f>
        <v>#REF!</v>
      </c>
    </row>
    <row r="486" spans="1:12">
      <c r="A486" s="135">
        <v>482</v>
      </c>
      <c r="B486" s="36" t="s">
        <v>711</v>
      </c>
      <c r="C486" s="36" t="s">
        <v>1162</v>
      </c>
      <c r="D486" s="36" t="s">
        <v>101</v>
      </c>
      <c r="E486" s="36">
        <v>1240234</v>
      </c>
      <c r="F486" s="13" t="s">
        <v>11</v>
      </c>
      <c r="G486" s="36" t="s">
        <v>1173</v>
      </c>
      <c r="H486" s="15">
        <v>203454</v>
      </c>
      <c r="I486" s="200" t="e">
        <f>#REF!</f>
        <v>#REF!</v>
      </c>
      <c r="J486" s="201" t="e">
        <f>I486*(1-#REF!)</f>
        <v>#REF!</v>
      </c>
      <c r="K486" s="202" t="e">
        <f>(J486-#REF!)/J486</f>
        <v>#REF!</v>
      </c>
      <c r="L486" s="207" t="e">
        <f>I486/#REF!-1</f>
        <v>#REF!</v>
      </c>
    </row>
    <row r="487" spans="1:12">
      <c r="A487" s="138">
        <v>483</v>
      </c>
      <c r="B487" s="36" t="s">
        <v>711</v>
      </c>
      <c r="C487" s="36" t="s">
        <v>1162</v>
      </c>
      <c r="D487" s="36" t="s">
        <v>101</v>
      </c>
      <c r="E487" s="36">
        <v>1240035</v>
      </c>
      <c r="F487" s="13" t="s">
        <v>11</v>
      </c>
      <c r="G487" s="36" t="s">
        <v>1174</v>
      </c>
      <c r="H487" s="15">
        <v>234279</v>
      </c>
      <c r="I487" s="200" t="e">
        <f>#REF!</f>
        <v>#REF!</v>
      </c>
      <c r="J487" s="201" t="e">
        <f>I487*(1-#REF!)</f>
        <v>#REF!</v>
      </c>
      <c r="K487" s="202" t="e">
        <f>(J487-#REF!)/J487</f>
        <v>#REF!</v>
      </c>
      <c r="L487" s="207" t="e">
        <f>I487/#REF!-1</f>
        <v>#REF!</v>
      </c>
    </row>
    <row r="488" spans="1:12">
      <c r="A488" s="135">
        <v>484</v>
      </c>
      <c r="B488" s="36" t="s">
        <v>711</v>
      </c>
      <c r="C488" s="36" t="s">
        <v>1162</v>
      </c>
      <c r="D488" s="36" t="s">
        <v>101</v>
      </c>
      <c r="E488" s="36">
        <v>1240039</v>
      </c>
      <c r="F488" s="13" t="s">
        <v>11</v>
      </c>
      <c r="G488" s="36" t="s">
        <v>1175</v>
      </c>
      <c r="H488" s="15">
        <v>284130</v>
      </c>
      <c r="I488" s="200" t="e">
        <f>#REF!</f>
        <v>#REF!</v>
      </c>
      <c r="J488" s="201" t="e">
        <f>I488*(1-#REF!)</f>
        <v>#REF!</v>
      </c>
      <c r="K488" s="202" t="e">
        <f>(J488-#REF!)/J488</f>
        <v>#REF!</v>
      </c>
      <c r="L488" s="207" t="e">
        <f>I488/#REF!-1</f>
        <v>#REF!</v>
      </c>
    </row>
    <row r="489" spans="1:12">
      <c r="A489" s="138">
        <v>485</v>
      </c>
      <c r="B489" s="36" t="s">
        <v>711</v>
      </c>
      <c r="C489" s="36" t="s">
        <v>1162</v>
      </c>
      <c r="D489" s="36" t="s">
        <v>101</v>
      </c>
      <c r="E489" s="36">
        <v>1240036</v>
      </c>
      <c r="F489" s="13" t="s">
        <v>11</v>
      </c>
      <c r="G489" s="36" t="s">
        <v>1176</v>
      </c>
      <c r="H489" s="15">
        <v>341829</v>
      </c>
      <c r="I489" s="200" t="e">
        <f>#REF!</f>
        <v>#REF!</v>
      </c>
      <c r="J489" s="201" t="e">
        <f>I489*(1-#REF!)</f>
        <v>#REF!</v>
      </c>
      <c r="K489" s="202" t="e">
        <f>(J489-#REF!)/J489</f>
        <v>#REF!</v>
      </c>
      <c r="L489" s="207" t="e">
        <f>I489/#REF!-1</f>
        <v>#REF!</v>
      </c>
    </row>
    <row r="490" spans="1:12">
      <c r="A490" s="135">
        <v>486</v>
      </c>
      <c r="B490" s="36" t="s">
        <v>711</v>
      </c>
      <c r="C490" s="36" t="s">
        <v>1162</v>
      </c>
      <c r="D490" s="36" t="s">
        <v>101</v>
      </c>
      <c r="E490" s="36">
        <v>1240038</v>
      </c>
      <c r="F490" s="13" t="s">
        <v>11</v>
      </c>
      <c r="G490" s="36" t="s">
        <v>1177</v>
      </c>
      <c r="H490" s="15">
        <v>410742</v>
      </c>
      <c r="I490" s="200" t="e">
        <f>#REF!</f>
        <v>#REF!</v>
      </c>
      <c r="J490" s="201" t="e">
        <f>I490*(1-#REF!)</f>
        <v>#REF!</v>
      </c>
      <c r="K490" s="202" t="e">
        <f>(J490-#REF!)/J490</f>
        <v>#REF!</v>
      </c>
      <c r="L490" s="207" t="e">
        <f>I490/#REF!-1</f>
        <v>#REF!</v>
      </c>
    </row>
    <row r="491" spans="1:12">
      <c r="A491" s="138">
        <v>487</v>
      </c>
      <c r="B491" s="36" t="s">
        <v>711</v>
      </c>
      <c r="C491" s="36" t="s">
        <v>1162</v>
      </c>
      <c r="D491" s="36" t="s">
        <v>101</v>
      </c>
      <c r="E491" s="36">
        <v>1240235</v>
      </c>
      <c r="F491" s="13" t="s">
        <v>11</v>
      </c>
      <c r="G491" s="36" t="s">
        <v>1178</v>
      </c>
      <c r="H491" s="15">
        <v>182448</v>
      </c>
      <c r="I491" s="200" t="e">
        <f>#REF!</f>
        <v>#REF!</v>
      </c>
      <c r="J491" s="201" t="e">
        <f>I491*(1-#REF!)</f>
        <v>#REF!</v>
      </c>
      <c r="K491" s="202" t="e">
        <f>(J491-#REF!)/J491</f>
        <v>#REF!</v>
      </c>
      <c r="L491" s="207" t="e">
        <f>I491/#REF!-1</f>
        <v>#REF!</v>
      </c>
    </row>
    <row r="492" spans="1:12">
      <c r="A492" s="135">
        <v>488</v>
      </c>
      <c r="B492" s="36" t="s">
        <v>711</v>
      </c>
      <c r="C492" s="36" t="s">
        <v>1162</v>
      </c>
      <c r="D492" s="36" t="s">
        <v>101</v>
      </c>
      <c r="E492" s="36">
        <v>1240041</v>
      </c>
      <c r="F492" s="13" t="s">
        <v>11</v>
      </c>
      <c r="G492" s="36" t="s">
        <v>1179</v>
      </c>
      <c r="H492" s="15">
        <v>211122</v>
      </c>
      <c r="I492" s="200" t="e">
        <f>#REF!</f>
        <v>#REF!</v>
      </c>
      <c r="J492" s="201" t="e">
        <f>I492*(1-#REF!)</f>
        <v>#REF!</v>
      </c>
      <c r="K492" s="202" t="e">
        <f>(J492-#REF!)/J492</f>
        <v>#REF!</v>
      </c>
      <c r="L492" s="207" t="e">
        <f>I492/#REF!-1</f>
        <v>#REF!</v>
      </c>
    </row>
    <row r="493" spans="1:12">
      <c r="A493" s="138">
        <v>489</v>
      </c>
      <c r="B493" s="36" t="s">
        <v>711</v>
      </c>
      <c r="C493" s="36" t="s">
        <v>1162</v>
      </c>
      <c r="D493" s="36" t="s">
        <v>101</v>
      </c>
      <c r="E493" s="36">
        <v>1240236</v>
      </c>
      <c r="F493" s="13" t="s">
        <v>11</v>
      </c>
      <c r="G493" s="36" t="s">
        <v>1180</v>
      </c>
      <c r="H493" s="15">
        <v>257220</v>
      </c>
      <c r="I493" s="200" t="e">
        <f>#REF!</f>
        <v>#REF!</v>
      </c>
      <c r="J493" s="201" t="e">
        <f>I493*(1-#REF!)</f>
        <v>#REF!</v>
      </c>
      <c r="K493" s="202" t="e">
        <f>(J493-#REF!)/J493</f>
        <v>#REF!</v>
      </c>
      <c r="L493" s="207" t="e">
        <f>I493/#REF!-1</f>
        <v>#REF!</v>
      </c>
    </row>
    <row r="494" spans="1:12">
      <c r="A494" s="135">
        <v>490</v>
      </c>
      <c r="B494" s="36" t="s">
        <v>711</v>
      </c>
      <c r="C494" s="36" t="s">
        <v>1162</v>
      </c>
      <c r="D494" s="36" t="s">
        <v>101</v>
      </c>
      <c r="E494" s="36">
        <v>1240043</v>
      </c>
      <c r="F494" s="13" t="s">
        <v>11</v>
      </c>
      <c r="G494" s="36" t="s">
        <v>1181</v>
      </c>
      <c r="H494" s="15">
        <v>309060</v>
      </c>
      <c r="I494" s="200" t="e">
        <f>#REF!</f>
        <v>#REF!</v>
      </c>
      <c r="J494" s="201" t="e">
        <f>I494*(1-#REF!)</f>
        <v>#REF!</v>
      </c>
      <c r="K494" s="202" t="e">
        <f>(J494-#REF!)/J494</f>
        <v>#REF!</v>
      </c>
      <c r="L494" s="207" t="e">
        <f>I494/#REF!-1</f>
        <v>#REF!</v>
      </c>
    </row>
    <row r="495" spans="1:12">
      <c r="A495" s="138">
        <v>491</v>
      </c>
      <c r="B495" s="36" t="s">
        <v>711</v>
      </c>
      <c r="C495" s="36" t="s">
        <v>1162</v>
      </c>
      <c r="D495" s="36" t="s">
        <v>101</v>
      </c>
      <c r="E495" s="36">
        <v>1240237</v>
      </c>
      <c r="F495" s="13" t="s">
        <v>11</v>
      </c>
      <c r="G495" s="36" t="s">
        <v>1182</v>
      </c>
      <c r="H495" s="15">
        <v>372447</v>
      </c>
      <c r="I495" s="200" t="e">
        <f>#REF!</f>
        <v>#REF!</v>
      </c>
      <c r="J495" s="201" t="e">
        <f>I495*(1-#REF!)</f>
        <v>#REF!</v>
      </c>
      <c r="K495" s="202" t="e">
        <f>(J495-#REF!)/J495</f>
        <v>#REF!</v>
      </c>
      <c r="L495" s="207" t="e">
        <f>I495/#REF!-1</f>
        <v>#REF!</v>
      </c>
    </row>
    <row r="496" spans="1:12">
      <c r="A496" s="135">
        <v>492</v>
      </c>
      <c r="B496" s="36" t="s">
        <v>711</v>
      </c>
      <c r="C496" s="36" t="s">
        <v>1162</v>
      </c>
      <c r="D496" s="36" t="s">
        <v>101</v>
      </c>
      <c r="E496" s="36">
        <v>1240044</v>
      </c>
      <c r="F496" s="13" t="s">
        <v>11</v>
      </c>
      <c r="G496" s="36" t="s">
        <v>1183</v>
      </c>
      <c r="H496" s="15">
        <v>247608</v>
      </c>
      <c r="I496" s="200" t="e">
        <f>#REF!</f>
        <v>#REF!</v>
      </c>
      <c r="J496" s="201" t="e">
        <f>I496*(1-#REF!)</f>
        <v>#REF!</v>
      </c>
      <c r="K496" s="202" t="e">
        <f>(J496-#REF!)/J496</f>
        <v>#REF!</v>
      </c>
      <c r="L496" s="207" t="e">
        <f>I496/#REF!-1</f>
        <v>#REF!</v>
      </c>
    </row>
    <row r="497" spans="1:12">
      <c r="A497" s="138">
        <v>493</v>
      </c>
      <c r="B497" s="36" t="s">
        <v>711</v>
      </c>
      <c r="C497" s="36" t="s">
        <v>1162</v>
      </c>
      <c r="D497" s="36" t="s">
        <v>101</v>
      </c>
      <c r="E497" s="36">
        <v>1240046</v>
      </c>
      <c r="F497" s="13" t="s">
        <v>11</v>
      </c>
      <c r="G497" s="36" t="s">
        <v>1184</v>
      </c>
      <c r="H497" s="15">
        <v>291771</v>
      </c>
      <c r="I497" s="200" t="e">
        <f>#REF!</f>
        <v>#REF!</v>
      </c>
      <c r="J497" s="201" t="e">
        <f>I497*(1-#REF!)</f>
        <v>#REF!</v>
      </c>
      <c r="K497" s="202"/>
      <c r="L497" s="207" t="e">
        <f>I497/#REF!-1</f>
        <v>#REF!</v>
      </c>
    </row>
    <row r="498" spans="1:12">
      <c r="A498" s="135">
        <v>494</v>
      </c>
      <c r="B498" s="36" t="s">
        <v>711</v>
      </c>
      <c r="C498" s="36" t="s">
        <v>1162</v>
      </c>
      <c r="D498" s="36" t="s">
        <v>101</v>
      </c>
      <c r="E498" s="36">
        <v>1240056</v>
      </c>
      <c r="F498" s="13" t="s">
        <v>11</v>
      </c>
      <c r="G498" s="36" t="s">
        <v>1185</v>
      </c>
      <c r="H498" s="15">
        <v>360882</v>
      </c>
      <c r="I498" s="200" t="e">
        <f>#REF!</f>
        <v>#REF!</v>
      </c>
      <c r="J498" s="201" t="e">
        <f>I498*(1-#REF!)</f>
        <v>#REF!</v>
      </c>
      <c r="K498" s="202" t="e">
        <f>(J498-#REF!)/J498</f>
        <v>#REF!</v>
      </c>
      <c r="L498" s="207" t="e">
        <f>I498/#REF!-1</f>
        <v>#REF!</v>
      </c>
    </row>
    <row r="499" spans="1:12">
      <c r="A499" s="138">
        <v>495</v>
      </c>
      <c r="B499" s="36" t="s">
        <v>711</v>
      </c>
      <c r="C499" s="36" t="s">
        <v>1162</v>
      </c>
      <c r="D499" s="36" t="s">
        <v>101</v>
      </c>
      <c r="E499" s="36">
        <v>1240058</v>
      </c>
      <c r="F499" s="13" t="s">
        <v>11</v>
      </c>
      <c r="G499" s="36" t="s">
        <v>1186</v>
      </c>
      <c r="H499" s="15">
        <v>399339</v>
      </c>
      <c r="I499" s="200" t="e">
        <f>#REF!</f>
        <v>#REF!</v>
      </c>
      <c r="J499" s="201" t="e">
        <f>I499*(1-#REF!)</f>
        <v>#REF!</v>
      </c>
      <c r="K499" s="202" t="e">
        <f>(J499-#REF!)/J499</f>
        <v>#REF!</v>
      </c>
      <c r="L499" s="207" t="e">
        <f>I499/#REF!-1</f>
        <v>#REF!</v>
      </c>
    </row>
    <row r="500" spans="1:12">
      <c r="A500" s="135">
        <v>496</v>
      </c>
      <c r="B500" s="36" t="s">
        <v>711</v>
      </c>
      <c r="C500" s="36" t="s">
        <v>1162</v>
      </c>
      <c r="D500" s="36" t="s">
        <v>101</v>
      </c>
      <c r="E500" s="36">
        <v>1240093</v>
      </c>
      <c r="F500" s="13" t="s">
        <v>11</v>
      </c>
      <c r="G500" s="36" t="s">
        <v>1187</v>
      </c>
      <c r="H500" s="15">
        <v>224109</v>
      </c>
      <c r="I500" s="200" t="e">
        <f>#REF!</f>
        <v>#REF!</v>
      </c>
      <c r="J500" s="201" t="e">
        <f>I500*(1-#REF!)</f>
        <v>#REF!</v>
      </c>
      <c r="K500" s="202" t="e">
        <f>(J500-#REF!)/J500</f>
        <v>#REF!</v>
      </c>
      <c r="L500" s="207" t="e">
        <f>I500/#REF!-1</f>
        <v>#REF!</v>
      </c>
    </row>
    <row r="501" spans="1:12">
      <c r="A501" s="138">
        <v>497</v>
      </c>
      <c r="B501" s="36" t="s">
        <v>711</v>
      </c>
      <c r="C501" s="36" t="s">
        <v>1162</v>
      </c>
      <c r="D501" s="36" t="s">
        <v>101</v>
      </c>
      <c r="E501" s="36">
        <v>1240094</v>
      </c>
      <c r="F501" s="13" t="s">
        <v>11</v>
      </c>
      <c r="G501" s="36" t="s">
        <v>1188</v>
      </c>
      <c r="H501" s="15">
        <v>273969</v>
      </c>
      <c r="I501" s="200" t="e">
        <f>#REF!</f>
        <v>#REF!</v>
      </c>
      <c r="J501" s="201" t="e">
        <f>I501*(1-#REF!)</f>
        <v>#REF!</v>
      </c>
      <c r="K501" s="202" t="e">
        <f>(J501-#REF!)/J501</f>
        <v>#REF!</v>
      </c>
      <c r="L501" s="207" t="e">
        <f>I501/#REF!-1</f>
        <v>#REF!</v>
      </c>
    </row>
    <row r="502" spans="1:12">
      <c r="A502" s="135">
        <v>498</v>
      </c>
      <c r="B502" s="36" t="s">
        <v>711</v>
      </c>
      <c r="C502" s="36" t="s">
        <v>1162</v>
      </c>
      <c r="D502" s="36" t="s">
        <v>101</v>
      </c>
      <c r="E502" s="36">
        <v>1240095</v>
      </c>
      <c r="F502" s="13" t="s">
        <v>11</v>
      </c>
      <c r="G502" s="36" t="s">
        <v>1189</v>
      </c>
      <c r="H502" s="15">
        <v>329895</v>
      </c>
      <c r="I502" s="200" t="e">
        <f>#REF!</f>
        <v>#REF!</v>
      </c>
      <c r="J502" s="201" t="e">
        <f>I502*(1-#REF!)</f>
        <v>#REF!</v>
      </c>
      <c r="K502" s="202" t="e">
        <f>(J502-#REF!)/J502</f>
        <v>#REF!</v>
      </c>
      <c r="L502" s="207" t="e">
        <f>I502/#REF!-1</f>
        <v>#REF!</v>
      </c>
    </row>
    <row r="503" spans="1:12">
      <c r="A503" s="138">
        <v>499</v>
      </c>
      <c r="B503" s="36" t="s">
        <v>711</v>
      </c>
      <c r="C503" s="36" t="s">
        <v>1162</v>
      </c>
      <c r="D503" s="36" t="s">
        <v>101</v>
      </c>
      <c r="E503" s="36">
        <v>1240243</v>
      </c>
      <c r="F503" s="13" t="s">
        <v>11</v>
      </c>
      <c r="G503" s="36" t="s">
        <v>1190</v>
      </c>
      <c r="H503" s="15">
        <v>396675</v>
      </c>
      <c r="I503" s="200" t="e">
        <f>#REF!</f>
        <v>#REF!</v>
      </c>
      <c r="J503" s="201" t="e">
        <f>I503*(1-#REF!)</f>
        <v>#REF!</v>
      </c>
      <c r="K503" s="202" t="e">
        <f>(J503-#REF!)/J503</f>
        <v>#REF!</v>
      </c>
      <c r="L503" s="207" t="e">
        <f>I503/#REF!-1</f>
        <v>#REF!</v>
      </c>
    </row>
    <row r="504" spans="1:12">
      <c r="A504" s="135">
        <v>500</v>
      </c>
      <c r="B504" s="36" t="s">
        <v>711</v>
      </c>
      <c r="C504" s="36" t="s">
        <v>1162</v>
      </c>
      <c r="D504" s="36" t="s">
        <v>101</v>
      </c>
      <c r="E504" s="36">
        <v>1240101</v>
      </c>
      <c r="F504" s="13" t="s">
        <v>11</v>
      </c>
      <c r="G504" s="36" t="s">
        <v>1191</v>
      </c>
      <c r="H504" s="15">
        <v>203454</v>
      </c>
      <c r="I504" s="200" t="e">
        <f>#REF!</f>
        <v>#REF!</v>
      </c>
      <c r="J504" s="201" t="e">
        <f>I504*(1-#REF!)</f>
        <v>#REF!</v>
      </c>
      <c r="K504" s="202" t="e">
        <f>(J504-#REF!)/J504</f>
        <v>#REF!</v>
      </c>
      <c r="L504" s="207" t="e">
        <f>I504/#REF!-1</f>
        <v>#REF!</v>
      </c>
    </row>
    <row r="505" spans="1:12">
      <c r="A505" s="138">
        <v>501</v>
      </c>
      <c r="B505" s="36" t="s">
        <v>711</v>
      </c>
      <c r="C505" s="36" t="s">
        <v>1162</v>
      </c>
      <c r="D505" s="36" t="s">
        <v>101</v>
      </c>
      <c r="E505" s="36">
        <v>1240112</v>
      </c>
      <c r="F505" s="13" t="s">
        <v>11</v>
      </c>
      <c r="G505" s="36" t="s">
        <v>1192</v>
      </c>
      <c r="H505" s="15">
        <v>318681</v>
      </c>
      <c r="I505" s="200" t="e">
        <f>#REF!</f>
        <v>#REF!</v>
      </c>
      <c r="J505" s="201" t="e">
        <f>I505*(1-#REF!)</f>
        <v>#REF!</v>
      </c>
      <c r="K505" s="202" t="e">
        <f>(J505-#REF!)/J505</f>
        <v>#REF!</v>
      </c>
      <c r="L505" s="207" t="e">
        <f>I505/#REF!-1</f>
        <v>#REF!</v>
      </c>
    </row>
    <row r="506" spans="1:12">
      <c r="A506" s="135">
        <v>502</v>
      </c>
      <c r="B506" s="36" t="s">
        <v>711</v>
      </c>
      <c r="C506" s="36" t="s">
        <v>1162</v>
      </c>
      <c r="D506" s="36" t="s">
        <v>101</v>
      </c>
      <c r="E506" s="36">
        <v>1240238</v>
      </c>
      <c r="F506" s="13" t="s">
        <v>11</v>
      </c>
      <c r="G506" s="36" t="s">
        <v>1193</v>
      </c>
      <c r="H506" s="15">
        <v>155376</v>
      </c>
      <c r="I506" s="200" t="e">
        <f>#REF!</f>
        <v>#REF!</v>
      </c>
      <c r="J506" s="201" t="e">
        <f>I506*(1-#REF!)</f>
        <v>#REF!</v>
      </c>
      <c r="K506" s="202" t="e">
        <f>(J506-#REF!)/J506</f>
        <v>#REF!</v>
      </c>
      <c r="L506" s="207" t="e">
        <f>I506/#REF!-1</f>
        <v>#REF!</v>
      </c>
    </row>
    <row r="507" spans="1:12">
      <c r="A507" s="138">
        <v>503</v>
      </c>
      <c r="B507" s="36" t="s">
        <v>711</v>
      </c>
      <c r="C507" s="36" t="s">
        <v>1162</v>
      </c>
      <c r="D507" s="36" t="s">
        <v>101</v>
      </c>
      <c r="E507" s="36">
        <v>1240239</v>
      </c>
      <c r="F507" s="13" t="s">
        <v>11</v>
      </c>
      <c r="G507" s="36" t="s">
        <v>1194</v>
      </c>
      <c r="H507" s="15">
        <v>301410</v>
      </c>
      <c r="I507" s="200" t="e">
        <f>#REF!</f>
        <v>#REF!</v>
      </c>
      <c r="J507" s="201" t="e">
        <f>I507*(1-#REF!)</f>
        <v>#REF!</v>
      </c>
      <c r="K507" s="202" t="e">
        <f>(J507-#REF!)/J507</f>
        <v>#REF!</v>
      </c>
      <c r="L507" s="207" t="e">
        <f>I507/#REF!-1</f>
        <v>#REF!</v>
      </c>
    </row>
    <row r="508" spans="1:12">
      <c r="A508" s="135">
        <v>504</v>
      </c>
      <c r="B508" s="36" t="s">
        <v>711</v>
      </c>
      <c r="C508" s="36" t="s">
        <v>1162</v>
      </c>
      <c r="D508" s="36" t="s">
        <v>101</v>
      </c>
      <c r="E508" s="36">
        <v>1240240</v>
      </c>
      <c r="F508" s="13" t="s">
        <v>11</v>
      </c>
      <c r="G508" s="36" t="s">
        <v>1195</v>
      </c>
      <c r="H508" s="15">
        <v>362844</v>
      </c>
      <c r="I508" s="200" t="e">
        <f>#REF!</f>
        <v>#REF!</v>
      </c>
      <c r="J508" s="201" t="e">
        <f>I508*(1-#REF!)</f>
        <v>#REF!</v>
      </c>
      <c r="K508" s="202" t="e">
        <f>(J508-#REF!)/J508</f>
        <v>#REF!</v>
      </c>
      <c r="L508" s="207" t="e">
        <f>I508/#REF!-1</f>
        <v>#REF!</v>
      </c>
    </row>
    <row r="509" spans="1:12">
      <c r="A509" s="138">
        <v>505</v>
      </c>
      <c r="B509" s="36" t="s">
        <v>711</v>
      </c>
      <c r="C509" s="36" t="s">
        <v>1162</v>
      </c>
      <c r="D509" s="36" t="s">
        <v>101</v>
      </c>
      <c r="E509" s="36">
        <v>1240092</v>
      </c>
      <c r="F509" s="13" t="s">
        <v>11</v>
      </c>
      <c r="G509" s="36" t="s">
        <v>1196</v>
      </c>
      <c r="H509" s="15">
        <v>429552</v>
      </c>
      <c r="I509" s="200" t="e">
        <f>#REF!</f>
        <v>#REF!</v>
      </c>
      <c r="J509" s="201" t="e">
        <f>I509*(1-#REF!)</f>
        <v>#REF!</v>
      </c>
      <c r="K509" s="202" t="e">
        <f>(J509-#REF!)/J509</f>
        <v>#REF!</v>
      </c>
      <c r="L509" s="207" t="e">
        <f>I509/#REF!-1</f>
        <v>#REF!</v>
      </c>
    </row>
    <row r="510" spans="1:12">
      <c r="A510" s="135">
        <v>506</v>
      </c>
      <c r="B510" s="36" t="s">
        <v>711</v>
      </c>
      <c r="C510" s="36" t="s">
        <v>1162</v>
      </c>
      <c r="D510" s="36" t="s">
        <v>101</v>
      </c>
      <c r="E510" s="36">
        <v>1240109</v>
      </c>
      <c r="F510" s="13" t="s">
        <v>11</v>
      </c>
      <c r="G510" s="36" t="s">
        <v>1197</v>
      </c>
      <c r="H510" s="15">
        <v>364176</v>
      </c>
      <c r="I510" s="200" t="e">
        <f>#REF!</f>
        <v>#REF!</v>
      </c>
      <c r="J510" s="201" t="e">
        <f>I510*(1-#REF!)</f>
        <v>#REF!</v>
      </c>
      <c r="K510" s="202" t="e">
        <f>(J510-#REF!)/J510</f>
        <v>#REF!</v>
      </c>
      <c r="L510" s="207" t="e">
        <f>I510/#REF!-1</f>
        <v>#REF!</v>
      </c>
    </row>
    <row r="511" spans="1:12">
      <c r="A511" s="138">
        <v>507</v>
      </c>
      <c r="B511" s="36" t="s">
        <v>711</v>
      </c>
      <c r="C511" s="36" t="s">
        <v>1162</v>
      </c>
      <c r="D511" s="36" t="s">
        <v>101</v>
      </c>
      <c r="E511" s="36">
        <v>1240116</v>
      </c>
      <c r="F511" s="13" t="s">
        <v>11</v>
      </c>
      <c r="G511" s="36" t="s">
        <v>1198</v>
      </c>
      <c r="H511" s="15">
        <v>539307</v>
      </c>
      <c r="I511" s="200" t="e">
        <f>#REF!</f>
        <v>#REF!</v>
      </c>
      <c r="J511" s="201" t="e">
        <f>I511*(1-#REF!)</f>
        <v>#REF!</v>
      </c>
      <c r="K511" s="202" t="e">
        <f>(J511-#REF!)/J511</f>
        <v>#REF!</v>
      </c>
      <c r="L511" s="207" t="e">
        <f>I511/#REF!-1</f>
        <v>#REF!</v>
      </c>
    </row>
    <row r="512" spans="1:12">
      <c r="A512" s="135">
        <v>508</v>
      </c>
      <c r="B512" s="36" t="s">
        <v>711</v>
      </c>
      <c r="C512" s="36" t="s">
        <v>1162</v>
      </c>
      <c r="D512" s="36" t="s">
        <v>101</v>
      </c>
      <c r="E512" s="36">
        <v>1240086</v>
      </c>
      <c r="F512" s="13" t="s">
        <v>11</v>
      </c>
      <c r="G512" s="36" t="s">
        <v>1199</v>
      </c>
      <c r="H512" s="15">
        <v>454086</v>
      </c>
      <c r="I512" s="200" t="e">
        <f>#REF!</f>
        <v>#REF!</v>
      </c>
      <c r="J512" s="201" t="e">
        <f>I512*(1-#REF!)</f>
        <v>#REF!</v>
      </c>
      <c r="K512" s="202" t="e">
        <f>(J512-#REF!)/J512</f>
        <v>#REF!</v>
      </c>
      <c r="L512" s="207" t="e">
        <f>I512/#REF!-1</f>
        <v>#REF!</v>
      </c>
    </row>
    <row r="513" spans="1:12">
      <c r="A513" s="138">
        <v>509</v>
      </c>
      <c r="B513" s="36" t="s">
        <v>711</v>
      </c>
      <c r="C513" s="36" t="s">
        <v>1162</v>
      </c>
      <c r="D513" s="36" t="s">
        <v>101</v>
      </c>
      <c r="E513" s="36">
        <v>1240241</v>
      </c>
      <c r="F513" s="13" t="s">
        <v>11</v>
      </c>
      <c r="G513" s="36" t="s">
        <v>1200</v>
      </c>
      <c r="H513" s="15">
        <v>388728</v>
      </c>
      <c r="I513" s="200" t="e">
        <f>#REF!</f>
        <v>#REF!</v>
      </c>
      <c r="J513" s="201" t="e">
        <f>I513*(1-#REF!)</f>
        <v>#REF!</v>
      </c>
      <c r="K513" s="202" t="e">
        <f>(J513-#REF!)/J513</f>
        <v>#REF!</v>
      </c>
      <c r="L513" s="207" t="e">
        <f>I513/#REF!-1</f>
        <v>#REF!</v>
      </c>
    </row>
    <row r="514" spans="1:12">
      <c r="A514" s="135">
        <v>510</v>
      </c>
      <c r="B514" s="36" t="s">
        <v>711</v>
      </c>
      <c r="C514" s="36" t="s">
        <v>1162</v>
      </c>
      <c r="D514" s="36" t="s">
        <v>101</v>
      </c>
      <c r="E514" s="36">
        <v>1240242</v>
      </c>
      <c r="F514" s="13" t="s">
        <v>11</v>
      </c>
      <c r="G514" s="36" t="s">
        <v>1201</v>
      </c>
      <c r="H514" s="15">
        <v>389736</v>
      </c>
      <c r="I514" s="200" t="e">
        <f>#REF!</f>
        <v>#REF!</v>
      </c>
      <c r="J514" s="201" t="e">
        <f>I514*(1-#REF!)</f>
        <v>#REF!</v>
      </c>
      <c r="K514" s="202" t="e">
        <f>(J514-#REF!)/J514</f>
        <v>#REF!</v>
      </c>
      <c r="L514" s="207" t="e">
        <f>I514/#REF!-1</f>
        <v>#REF!</v>
      </c>
    </row>
    <row r="515" spans="1:12">
      <c r="A515" s="138">
        <v>511</v>
      </c>
      <c r="B515" s="36" t="s">
        <v>711</v>
      </c>
      <c r="C515" s="36" t="s">
        <v>1162</v>
      </c>
      <c r="D515" s="36" t="s">
        <v>101</v>
      </c>
      <c r="E515" s="36">
        <v>1240114</v>
      </c>
      <c r="F515" s="13" t="s">
        <v>11</v>
      </c>
      <c r="G515" s="36" t="s">
        <v>1202</v>
      </c>
      <c r="H515" s="15">
        <v>389736</v>
      </c>
      <c r="I515" s="200" t="e">
        <f>#REF!</f>
        <v>#REF!</v>
      </c>
      <c r="J515" s="201" t="e">
        <f>I515*(1-#REF!)</f>
        <v>#REF!</v>
      </c>
      <c r="K515" s="202" t="e">
        <f>(J515-#REF!)/J515</f>
        <v>#REF!</v>
      </c>
      <c r="L515" s="207" t="e">
        <f>I515/#REF!-1</f>
        <v>#REF!</v>
      </c>
    </row>
    <row r="516" spans="1:12">
      <c r="A516" s="135">
        <v>512</v>
      </c>
      <c r="B516" s="36" t="s">
        <v>711</v>
      </c>
      <c r="C516" s="36" t="s">
        <v>1162</v>
      </c>
      <c r="D516" s="36" t="s">
        <v>101</v>
      </c>
      <c r="E516" s="36">
        <v>2240020</v>
      </c>
      <c r="F516" s="147" t="s">
        <v>6</v>
      </c>
      <c r="G516" s="36" t="s">
        <v>1203</v>
      </c>
      <c r="H516" s="15"/>
      <c r="I516" s="200" t="e">
        <f>#REF!</f>
        <v>#REF!</v>
      </c>
      <c r="J516" s="201" t="e">
        <f>I516*(1-#REF!)</f>
        <v>#REF!</v>
      </c>
      <c r="K516" s="202" t="e">
        <f>(J516-#REF!)/J516</f>
        <v>#REF!</v>
      </c>
      <c r="L516" s="207" t="e">
        <f>I516/#REF!-1</f>
        <v>#REF!</v>
      </c>
    </row>
    <row r="517" spans="1:12">
      <c r="A517" s="138">
        <v>513</v>
      </c>
      <c r="B517" s="36" t="s">
        <v>711</v>
      </c>
      <c r="C517" s="36" t="s">
        <v>1162</v>
      </c>
      <c r="D517" s="36" t="s">
        <v>101</v>
      </c>
      <c r="E517" s="36">
        <v>2240008</v>
      </c>
      <c r="F517" s="147" t="s">
        <v>6</v>
      </c>
      <c r="G517" s="36" t="s">
        <v>1204</v>
      </c>
      <c r="H517" s="15"/>
      <c r="I517" s="200" t="e">
        <f>#REF!</f>
        <v>#REF!</v>
      </c>
      <c r="J517" s="201" t="e">
        <f>I517*(1-#REF!)</f>
        <v>#REF!</v>
      </c>
      <c r="K517" s="202" t="e">
        <f>(J517-#REF!)/J517</f>
        <v>#REF!</v>
      </c>
      <c r="L517" s="207" t="e">
        <f>I517/#REF!-1</f>
        <v>#REF!</v>
      </c>
    </row>
    <row r="518" spans="1:12" ht="25.5">
      <c r="A518" s="135">
        <v>514</v>
      </c>
      <c r="B518" s="36" t="s">
        <v>711</v>
      </c>
      <c r="C518" s="36" t="s">
        <v>1162</v>
      </c>
      <c r="D518" s="36" t="s">
        <v>101</v>
      </c>
      <c r="E518" s="36" t="s">
        <v>1205</v>
      </c>
      <c r="F518" s="147" t="s">
        <v>6</v>
      </c>
      <c r="G518" s="145" t="s">
        <v>1206</v>
      </c>
      <c r="H518" s="15"/>
      <c r="I518" s="200" t="e">
        <f>#REF!</f>
        <v>#REF!</v>
      </c>
      <c r="J518" s="201" t="e">
        <f>I518*(1-#REF!)</f>
        <v>#REF!</v>
      </c>
      <c r="K518" s="202" t="e">
        <f>(J518-#REF!)/J518</f>
        <v>#REF!</v>
      </c>
      <c r="L518" s="207" t="e">
        <f>I518/#REF!-1</f>
        <v>#REF!</v>
      </c>
    </row>
    <row r="519" spans="1:12" ht="25.5">
      <c r="A519" s="138">
        <v>515</v>
      </c>
      <c r="B519" s="36" t="s">
        <v>711</v>
      </c>
      <c r="C519" s="36" t="s">
        <v>1162</v>
      </c>
      <c r="D519" s="36" t="s">
        <v>101</v>
      </c>
      <c r="E519" s="36" t="s">
        <v>1207</v>
      </c>
      <c r="F519" s="147" t="s">
        <v>6</v>
      </c>
      <c r="G519" s="145" t="s">
        <v>1208</v>
      </c>
      <c r="H519" s="15"/>
      <c r="I519" s="200" t="e">
        <f>#REF!</f>
        <v>#REF!</v>
      </c>
      <c r="J519" s="201" t="e">
        <f>I519*(1-#REF!)</f>
        <v>#REF!</v>
      </c>
      <c r="K519" s="202" t="e">
        <f>(J519-#REF!)/J519</f>
        <v>#REF!</v>
      </c>
      <c r="L519" s="207" t="e">
        <f>I519/#REF!-1</f>
        <v>#REF!</v>
      </c>
    </row>
    <row r="520" spans="1:12" ht="25.5">
      <c r="A520" s="135">
        <v>516</v>
      </c>
      <c r="B520" s="36" t="s">
        <v>711</v>
      </c>
      <c r="C520" s="36" t="s">
        <v>1162</v>
      </c>
      <c r="D520" s="36" t="s">
        <v>101</v>
      </c>
      <c r="E520" s="36">
        <v>3240033</v>
      </c>
      <c r="F520" s="147" t="s">
        <v>6</v>
      </c>
      <c r="G520" s="145" t="s">
        <v>1209</v>
      </c>
      <c r="H520" s="15"/>
      <c r="I520" s="200" t="e">
        <f>#REF!</f>
        <v>#REF!</v>
      </c>
      <c r="J520" s="201" t="e">
        <f>I520*(1-#REF!)</f>
        <v>#REF!</v>
      </c>
      <c r="K520" s="202" t="e">
        <f>(J520-#REF!)/J520</f>
        <v>#REF!</v>
      </c>
      <c r="L520" s="207" t="e">
        <f>I520/#REF!-1</f>
        <v>#REF!</v>
      </c>
    </row>
    <row r="521" spans="1:12" ht="25.5">
      <c r="A521" s="138">
        <v>517</v>
      </c>
      <c r="B521" s="36" t="s">
        <v>711</v>
      </c>
      <c r="C521" s="36" t="s">
        <v>1162</v>
      </c>
      <c r="D521" s="36" t="s">
        <v>101</v>
      </c>
      <c r="E521" s="36">
        <v>3240023</v>
      </c>
      <c r="F521" s="147" t="s">
        <v>6</v>
      </c>
      <c r="G521" s="145" t="s">
        <v>1210</v>
      </c>
      <c r="H521" s="15"/>
      <c r="I521" s="200" t="e">
        <f>#REF!</f>
        <v>#REF!</v>
      </c>
      <c r="J521" s="201" t="e">
        <f>I521*(1-#REF!)</f>
        <v>#REF!</v>
      </c>
      <c r="K521" s="202" t="e">
        <f>(J521-#REF!)/J521</f>
        <v>#REF!</v>
      </c>
      <c r="L521" s="207" t="e">
        <f>I521/#REF!-1</f>
        <v>#REF!</v>
      </c>
    </row>
    <row r="522" spans="1:12">
      <c r="A522" s="135">
        <v>518</v>
      </c>
      <c r="B522" s="36" t="s">
        <v>711</v>
      </c>
      <c r="C522" s="36" t="s">
        <v>1162</v>
      </c>
      <c r="D522" s="36" t="s">
        <v>101</v>
      </c>
      <c r="E522" s="36" t="s">
        <v>1211</v>
      </c>
      <c r="F522" s="147" t="s">
        <v>122</v>
      </c>
      <c r="G522" s="36" t="s">
        <v>1212</v>
      </c>
      <c r="H522" s="15"/>
      <c r="I522" s="200" t="e">
        <f>#REF!</f>
        <v>#REF!</v>
      </c>
      <c r="J522" s="201" t="e">
        <f>I522*(1-#REF!)</f>
        <v>#REF!</v>
      </c>
      <c r="K522" s="202"/>
      <c r="L522" s="207" t="e">
        <f>I522/#REF!-1</f>
        <v>#REF!</v>
      </c>
    </row>
    <row r="523" spans="1:12">
      <c r="A523" s="138">
        <v>519</v>
      </c>
      <c r="B523" s="36" t="s">
        <v>711</v>
      </c>
      <c r="C523" s="36" t="s">
        <v>1162</v>
      </c>
      <c r="D523" s="36" t="s">
        <v>101</v>
      </c>
      <c r="E523" s="36" t="s">
        <v>1213</v>
      </c>
      <c r="F523" s="147" t="s">
        <v>122</v>
      </c>
      <c r="G523" s="36" t="s">
        <v>1214</v>
      </c>
      <c r="H523" s="15"/>
      <c r="I523" s="200" t="e">
        <f>#REF!</f>
        <v>#REF!</v>
      </c>
      <c r="J523" s="201" t="e">
        <f>I523*(1-#REF!)</f>
        <v>#REF!</v>
      </c>
      <c r="K523" s="202"/>
      <c r="L523" s="207" t="e">
        <f>I523/#REF!-1</f>
        <v>#REF!</v>
      </c>
    </row>
    <row r="524" spans="1:12">
      <c r="A524" s="135">
        <v>520</v>
      </c>
      <c r="B524" s="36" t="s">
        <v>711</v>
      </c>
      <c r="C524" s="36" t="s">
        <v>1162</v>
      </c>
      <c r="D524" s="36" t="s">
        <v>101</v>
      </c>
      <c r="E524" s="36" t="s">
        <v>1215</v>
      </c>
      <c r="F524" s="147" t="s">
        <v>122</v>
      </c>
      <c r="G524" s="36" t="s">
        <v>1216</v>
      </c>
      <c r="H524" s="15"/>
      <c r="I524" s="200" t="e">
        <f>#REF!</f>
        <v>#REF!</v>
      </c>
      <c r="J524" s="201" t="e">
        <f>I524*(1-#REF!)</f>
        <v>#REF!</v>
      </c>
      <c r="K524" s="202" t="e">
        <f>(J524-#REF!)/J524</f>
        <v>#REF!</v>
      </c>
      <c r="L524" s="207" t="e">
        <f>I524/#REF!-1</f>
        <v>#REF!</v>
      </c>
    </row>
    <row r="525" spans="1:12">
      <c r="A525" s="138">
        <v>521</v>
      </c>
      <c r="B525" s="36" t="s">
        <v>711</v>
      </c>
      <c r="C525" s="36" t="s">
        <v>1162</v>
      </c>
      <c r="D525" s="36" t="s">
        <v>101</v>
      </c>
      <c r="E525" s="36" t="s">
        <v>1217</v>
      </c>
      <c r="F525" s="147" t="s">
        <v>122</v>
      </c>
      <c r="G525" s="36" t="s">
        <v>1218</v>
      </c>
      <c r="H525" s="15"/>
      <c r="I525" s="200" t="e">
        <f>#REF!</f>
        <v>#REF!</v>
      </c>
      <c r="J525" s="201" t="e">
        <f>I525*(1-#REF!)</f>
        <v>#REF!</v>
      </c>
      <c r="K525" s="202" t="e">
        <f>(J525-#REF!)/J525</f>
        <v>#REF!</v>
      </c>
      <c r="L525" s="207" t="e">
        <f>I525/#REF!-1</f>
        <v>#REF!</v>
      </c>
    </row>
    <row r="526" spans="1:12">
      <c r="A526" s="135">
        <v>522</v>
      </c>
      <c r="B526" s="36" t="s">
        <v>711</v>
      </c>
      <c r="C526" s="36" t="s">
        <v>1162</v>
      </c>
      <c r="D526" s="36" t="s">
        <v>101</v>
      </c>
      <c r="E526" s="36" t="s">
        <v>1219</v>
      </c>
      <c r="F526" s="147" t="s">
        <v>122</v>
      </c>
      <c r="G526" s="36" t="s">
        <v>1220</v>
      </c>
      <c r="H526" s="15"/>
      <c r="I526" s="200" t="e">
        <f>#REF!</f>
        <v>#REF!</v>
      </c>
      <c r="J526" s="201" t="e">
        <f>I526*(1-#REF!)</f>
        <v>#REF!</v>
      </c>
      <c r="K526" s="202"/>
      <c r="L526" s="207" t="e">
        <f>I526/#REF!-1</f>
        <v>#REF!</v>
      </c>
    </row>
    <row r="527" spans="1:12">
      <c r="A527" s="138">
        <v>523</v>
      </c>
      <c r="B527" s="36" t="s">
        <v>711</v>
      </c>
      <c r="C527" s="36" t="s">
        <v>1162</v>
      </c>
      <c r="D527" s="36" t="s">
        <v>101</v>
      </c>
      <c r="E527" s="36" t="s">
        <v>1221</v>
      </c>
      <c r="F527" s="147" t="s">
        <v>122</v>
      </c>
      <c r="G527" s="36" t="s">
        <v>1222</v>
      </c>
      <c r="H527" s="15"/>
      <c r="I527" s="200" t="e">
        <f>#REF!</f>
        <v>#REF!</v>
      </c>
      <c r="J527" s="201" t="e">
        <f>I527*(1-#REF!)</f>
        <v>#REF!</v>
      </c>
      <c r="K527" s="202" t="e">
        <f>(J527-#REF!)/J527</f>
        <v>#REF!</v>
      </c>
      <c r="L527" s="207" t="e">
        <f>I527/#REF!-1</f>
        <v>#REF!</v>
      </c>
    </row>
    <row r="528" spans="1:12">
      <c r="A528" s="135">
        <v>524</v>
      </c>
      <c r="B528" s="36" t="s">
        <v>711</v>
      </c>
      <c r="C528" s="36" t="s">
        <v>1162</v>
      </c>
      <c r="D528" s="36" t="s">
        <v>101</v>
      </c>
      <c r="E528" s="36" t="s">
        <v>1223</v>
      </c>
      <c r="F528" s="147" t="s">
        <v>122</v>
      </c>
      <c r="G528" s="36" t="s">
        <v>1224</v>
      </c>
      <c r="H528" s="15"/>
      <c r="I528" s="200" t="e">
        <f>#REF!</f>
        <v>#REF!</v>
      </c>
      <c r="J528" s="201" t="e">
        <f>I528*(1-#REF!)</f>
        <v>#REF!</v>
      </c>
      <c r="K528" s="202" t="e">
        <f>(J528-#REF!)/J528</f>
        <v>#REF!</v>
      </c>
      <c r="L528" s="207" t="e">
        <f>I528/#REF!-1</f>
        <v>#REF!</v>
      </c>
    </row>
    <row r="529" spans="1:12">
      <c r="A529" s="138">
        <v>525</v>
      </c>
      <c r="B529" s="36" t="s">
        <v>711</v>
      </c>
      <c r="C529" s="36" t="s">
        <v>1162</v>
      </c>
      <c r="D529" s="36" t="s">
        <v>101</v>
      </c>
      <c r="E529" s="36">
        <v>2140154</v>
      </c>
      <c r="F529" s="147" t="s">
        <v>122</v>
      </c>
      <c r="G529" s="36" t="s">
        <v>1225</v>
      </c>
      <c r="H529" s="15"/>
      <c r="I529" s="200" t="e">
        <f>#REF!</f>
        <v>#REF!</v>
      </c>
      <c r="J529" s="201" t="e">
        <f>I529*(1-#REF!)</f>
        <v>#REF!</v>
      </c>
      <c r="K529" s="202" t="e">
        <f>(J529-#REF!)/J529</f>
        <v>#REF!</v>
      </c>
      <c r="L529" s="207" t="e">
        <f>I529/#REF!-1</f>
        <v>#REF!</v>
      </c>
    </row>
    <row r="530" spans="1:12">
      <c r="A530" s="135">
        <v>526</v>
      </c>
      <c r="B530" s="36" t="s">
        <v>711</v>
      </c>
      <c r="C530" s="36" t="s">
        <v>1162</v>
      </c>
      <c r="D530" s="36" t="s">
        <v>101</v>
      </c>
      <c r="E530" s="36" t="s">
        <v>1226</v>
      </c>
      <c r="F530" s="147" t="s">
        <v>122</v>
      </c>
      <c r="G530" s="36" t="s">
        <v>1227</v>
      </c>
      <c r="H530" s="15"/>
      <c r="I530" s="200" t="e">
        <f>#REF!</f>
        <v>#REF!</v>
      </c>
      <c r="J530" s="201" t="e">
        <f>I530*(1-#REF!)</f>
        <v>#REF!</v>
      </c>
      <c r="K530" s="202" t="e">
        <f>(J530-#REF!)/J530</f>
        <v>#REF!</v>
      </c>
      <c r="L530" s="207" t="e">
        <f>I530/#REF!-1</f>
        <v>#REF!</v>
      </c>
    </row>
    <row r="531" spans="1:12">
      <c r="A531" s="138">
        <v>527</v>
      </c>
      <c r="B531" s="36" t="s">
        <v>711</v>
      </c>
      <c r="C531" s="36" t="s">
        <v>1162</v>
      </c>
      <c r="D531" s="36" t="s">
        <v>101</v>
      </c>
      <c r="E531" s="36">
        <v>3240026</v>
      </c>
      <c r="F531" s="147" t="s">
        <v>122</v>
      </c>
      <c r="G531" s="36" t="s">
        <v>1228</v>
      </c>
      <c r="H531" s="15"/>
      <c r="I531" s="200" t="e">
        <f>#REF!</f>
        <v>#REF!</v>
      </c>
      <c r="J531" s="201" t="e">
        <f>I531*(1-#REF!)</f>
        <v>#REF!</v>
      </c>
      <c r="K531" s="202" t="e">
        <f>(J531-#REF!)/J531</f>
        <v>#REF!</v>
      </c>
      <c r="L531" s="207" t="e">
        <f>I531/#REF!-1</f>
        <v>#REF!</v>
      </c>
    </row>
    <row r="532" spans="1:12">
      <c r="A532" s="135">
        <v>528</v>
      </c>
      <c r="B532" s="36" t="s">
        <v>711</v>
      </c>
      <c r="C532" s="36" t="s">
        <v>1162</v>
      </c>
      <c r="D532" s="36" t="s">
        <v>101</v>
      </c>
      <c r="E532" s="36">
        <v>3240030</v>
      </c>
      <c r="F532" s="147" t="s">
        <v>122</v>
      </c>
      <c r="G532" s="36" t="s">
        <v>1229</v>
      </c>
      <c r="H532" s="15"/>
      <c r="I532" s="200" t="e">
        <f>#REF!</f>
        <v>#REF!</v>
      </c>
      <c r="J532" s="201" t="e">
        <f>I532*(1-#REF!)</f>
        <v>#REF!</v>
      </c>
      <c r="K532" s="202" t="e">
        <f>(J532-#REF!)/J532</f>
        <v>#REF!</v>
      </c>
      <c r="L532" s="207" t="e">
        <f>I532/#REF!-1</f>
        <v>#REF!</v>
      </c>
    </row>
    <row r="533" spans="1:12">
      <c r="A533" s="138">
        <v>529</v>
      </c>
      <c r="B533" s="36" t="s">
        <v>711</v>
      </c>
      <c r="C533" s="36" t="s">
        <v>1162</v>
      </c>
      <c r="D533" s="36" t="s">
        <v>101</v>
      </c>
      <c r="E533" s="36" t="s">
        <v>1230</v>
      </c>
      <c r="F533" s="147" t="s">
        <v>122</v>
      </c>
      <c r="G533" s="36" t="s">
        <v>1231</v>
      </c>
      <c r="H533" s="15"/>
      <c r="I533" s="200" t="e">
        <f>#REF!</f>
        <v>#REF!</v>
      </c>
      <c r="J533" s="201" t="e">
        <f>I533*(1-#REF!)</f>
        <v>#REF!</v>
      </c>
      <c r="K533" s="202" t="e">
        <f>(J533-#REF!)/J533</f>
        <v>#REF!</v>
      </c>
      <c r="L533" s="207" t="e">
        <f>I533/#REF!-1</f>
        <v>#REF!</v>
      </c>
    </row>
    <row r="534" spans="1:12">
      <c r="A534" s="135">
        <v>530</v>
      </c>
      <c r="B534" s="36" t="s">
        <v>711</v>
      </c>
      <c r="C534" s="36" t="s">
        <v>1162</v>
      </c>
      <c r="D534" s="36" t="s">
        <v>101</v>
      </c>
      <c r="E534" s="36">
        <v>3240031</v>
      </c>
      <c r="F534" s="147" t="s">
        <v>122</v>
      </c>
      <c r="G534" s="36" t="s">
        <v>1232</v>
      </c>
      <c r="H534" s="15"/>
      <c r="I534" s="200" t="e">
        <f>#REF!</f>
        <v>#REF!</v>
      </c>
      <c r="J534" s="201" t="e">
        <f>I534*(1-#REF!)</f>
        <v>#REF!</v>
      </c>
      <c r="K534" s="202" t="e">
        <f>(J534-#REF!)/J534</f>
        <v>#REF!</v>
      </c>
      <c r="L534" s="207" t="e">
        <f>I534/#REF!-1</f>
        <v>#REF!</v>
      </c>
    </row>
    <row r="535" spans="1:12">
      <c r="A535" s="138">
        <v>531</v>
      </c>
      <c r="B535" s="36" t="s">
        <v>711</v>
      </c>
      <c r="C535" s="36" t="s">
        <v>1162</v>
      </c>
      <c r="D535" s="36" t="s">
        <v>101</v>
      </c>
      <c r="E535" s="36">
        <v>3240054</v>
      </c>
      <c r="F535" s="147" t="s">
        <v>122</v>
      </c>
      <c r="G535" s="36" t="s">
        <v>1233</v>
      </c>
      <c r="H535" s="15"/>
      <c r="I535" s="200" t="e">
        <f>#REF!</f>
        <v>#REF!</v>
      </c>
      <c r="J535" s="201" t="e">
        <f>I535*(1-#REF!)</f>
        <v>#REF!</v>
      </c>
      <c r="K535" s="202"/>
      <c r="L535" s="207" t="e">
        <f>I535/#REF!-1</f>
        <v>#REF!</v>
      </c>
    </row>
    <row r="536" spans="1:12">
      <c r="A536" s="135">
        <v>532</v>
      </c>
      <c r="B536" s="36" t="s">
        <v>711</v>
      </c>
      <c r="C536" s="36" t="s">
        <v>1162</v>
      </c>
      <c r="D536" s="36" t="s">
        <v>101</v>
      </c>
      <c r="E536" s="36">
        <v>3240035</v>
      </c>
      <c r="F536" s="147" t="s">
        <v>122</v>
      </c>
      <c r="G536" s="36" t="s">
        <v>1234</v>
      </c>
      <c r="H536" s="15"/>
      <c r="I536" s="200" t="e">
        <f>#REF!</f>
        <v>#REF!</v>
      </c>
      <c r="J536" s="201" t="e">
        <f>I536*(1-#REF!)</f>
        <v>#REF!</v>
      </c>
      <c r="K536" s="202" t="e">
        <f>(J536-#REF!)/J536</f>
        <v>#REF!</v>
      </c>
      <c r="L536" s="207" t="e">
        <f>I536/#REF!-1</f>
        <v>#REF!</v>
      </c>
    </row>
    <row r="537" spans="1:12">
      <c r="A537" s="138">
        <v>533</v>
      </c>
      <c r="B537" s="36" t="s">
        <v>711</v>
      </c>
      <c r="C537" s="36" t="s">
        <v>1162</v>
      </c>
      <c r="D537" s="36" t="s">
        <v>101</v>
      </c>
      <c r="E537" s="36">
        <v>3240038</v>
      </c>
      <c r="F537" s="147" t="s">
        <v>122</v>
      </c>
      <c r="G537" s="36" t="s">
        <v>1235</v>
      </c>
      <c r="H537" s="15"/>
      <c r="I537" s="200" t="e">
        <f>#REF!</f>
        <v>#REF!</v>
      </c>
      <c r="J537" s="201" t="e">
        <f>I537*(1-#REF!)</f>
        <v>#REF!</v>
      </c>
      <c r="K537" s="202" t="e">
        <f>(J537-#REF!)/J537</f>
        <v>#REF!</v>
      </c>
      <c r="L537" s="207" t="e">
        <f>I537/#REF!-1</f>
        <v>#REF!</v>
      </c>
    </row>
    <row r="538" spans="1:12">
      <c r="A538" s="135">
        <v>534</v>
      </c>
      <c r="B538" s="36" t="s">
        <v>711</v>
      </c>
      <c r="C538" s="36" t="s">
        <v>1162</v>
      </c>
      <c r="D538" s="36" t="s">
        <v>101</v>
      </c>
      <c r="E538" s="36">
        <v>3240019</v>
      </c>
      <c r="F538" s="147" t="s">
        <v>122</v>
      </c>
      <c r="G538" s="36" t="s">
        <v>1236</v>
      </c>
      <c r="H538" s="15"/>
      <c r="I538" s="200" t="e">
        <f>#REF!</f>
        <v>#REF!</v>
      </c>
      <c r="J538" s="201" t="e">
        <f>I538*(1-#REF!)</f>
        <v>#REF!</v>
      </c>
      <c r="K538" s="202" t="e">
        <f>(J538-#REF!)/J538</f>
        <v>#REF!</v>
      </c>
      <c r="L538" s="207" t="e">
        <f>I538/#REF!-1</f>
        <v>#REF!</v>
      </c>
    </row>
    <row r="539" spans="1:12">
      <c r="A539" s="138">
        <v>535</v>
      </c>
      <c r="B539" s="36" t="s">
        <v>711</v>
      </c>
      <c r="C539" s="36" t="s">
        <v>1162</v>
      </c>
      <c r="D539" s="36" t="s">
        <v>101</v>
      </c>
      <c r="E539" s="36">
        <v>3240020</v>
      </c>
      <c r="F539" s="147" t="s">
        <v>122</v>
      </c>
      <c r="G539" s="36" t="s">
        <v>1237</v>
      </c>
      <c r="H539" s="15"/>
      <c r="I539" s="200" t="e">
        <f>#REF!</f>
        <v>#REF!</v>
      </c>
      <c r="J539" s="201" t="e">
        <f>I539*(1-#REF!)</f>
        <v>#REF!</v>
      </c>
      <c r="K539" s="202" t="e">
        <f>(J539-#REF!)/J539</f>
        <v>#REF!</v>
      </c>
      <c r="L539" s="207" t="e">
        <f>I539/#REF!-1</f>
        <v>#REF!</v>
      </c>
    </row>
    <row r="540" spans="1:12">
      <c r="A540" s="135">
        <v>536</v>
      </c>
      <c r="B540" s="36" t="s">
        <v>711</v>
      </c>
      <c r="C540" s="36" t="s">
        <v>1162</v>
      </c>
      <c r="D540" s="36" t="s">
        <v>101</v>
      </c>
      <c r="E540" s="36" t="s">
        <v>1238</v>
      </c>
      <c r="F540" s="147" t="s">
        <v>122</v>
      </c>
      <c r="G540" s="36" t="s">
        <v>1239</v>
      </c>
      <c r="H540" s="15"/>
      <c r="I540" s="200" t="e">
        <f>#REF!</f>
        <v>#REF!</v>
      </c>
      <c r="J540" s="201" t="e">
        <f>I540*(1-#REF!)</f>
        <v>#REF!</v>
      </c>
      <c r="K540" s="202"/>
      <c r="L540" s="207" t="e">
        <f>I540/#REF!-1</f>
        <v>#REF!</v>
      </c>
    </row>
    <row r="541" spans="1:12">
      <c r="A541" s="138">
        <v>537</v>
      </c>
      <c r="B541" s="36" t="s">
        <v>711</v>
      </c>
      <c r="C541" s="36" t="s">
        <v>1162</v>
      </c>
      <c r="D541" s="36" t="s">
        <v>101</v>
      </c>
      <c r="E541" s="149" t="s">
        <v>1240</v>
      </c>
      <c r="F541" s="147" t="s">
        <v>122</v>
      </c>
      <c r="G541" s="36" t="s">
        <v>1241</v>
      </c>
      <c r="H541" s="15"/>
      <c r="I541" s="200" t="e">
        <f>#REF!</f>
        <v>#REF!</v>
      </c>
      <c r="J541" s="201" t="e">
        <f>I541*(1-#REF!)</f>
        <v>#REF!</v>
      </c>
      <c r="K541" s="202"/>
      <c r="L541" s="207" t="e">
        <f>I541/#REF!-1</f>
        <v>#REF!</v>
      </c>
    </row>
    <row r="542" spans="1:12">
      <c r="A542" s="135">
        <v>538</v>
      </c>
      <c r="B542" s="36" t="s">
        <v>711</v>
      </c>
      <c r="C542" s="36" t="s">
        <v>1162</v>
      </c>
      <c r="D542" s="36" t="s">
        <v>101</v>
      </c>
      <c r="E542" s="149" t="s">
        <v>1242</v>
      </c>
      <c r="F542" s="147" t="s">
        <v>122</v>
      </c>
      <c r="G542" s="36" t="s">
        <v>1243</v>
      </c>
      <c r="H542" s="15"/>
      <c r="I542" s="200" t="e">
        <f>#REF!</f>
        <v>#REF!</v>
      </c>
      <c r="J542" s="201" t="e">
        <f>I542*(1-#REF!)</f>
        <v>#REF!</v>
      </c>
      <c r="K542" s="202"/>
      <c r="L542" s="207" t="e">
        <f>I542/#REF!-1</f>
        <v>#REF!</v>
      </c>
    </row>
    <row r="543" spans="1:12">
      <c r="A543" s="138">
        <v>539</v>
      </c>
      <c r="B543" s="36" t="s">
        <v>711</v>
      </c>
      <c r="C543" s="36" t="s">
        <v>1162</v>
      </c>
      <c r="D543" s="36" t="s">
        <v>101</v>
      </c>
      <c r="E543" s="149" t="s">
        <v>1244</v>
      </c>
      <c r="F543" s="147" t="s">
        <v>122</v>
      </c>
      <c r="G543" s="36" t="s">
        <v>1245</v>
      </c>
      <c r="H543" s="15"/>
      <c r="I543" s="200" t="e">
        <f>#REF!</f>
        <v>#REF!</v>
      </c>
      <c r="J543" s="201" t="e">
        <f>I543*(1-#REF!)</f>
        <v>#REF!</v>
      </c>
      <c r="K543" s="202"/>
      <c r="L543" s="207" t="e">
        <f>I543/#REF!-1</f>
        <v>#REF!</v>
      </c>
    </row>
    <row r="544" spans="1:12">
      <c r="A544" s="135">
        <v>540</v>
      </c>
      <c r="B544" s="36" t="s">
        <v>711</v>
      </c>
      <c r="C544" s="36" t="s">
        <v>1162</v>
      </c>
      <c r="D544" s="36" t="s">
        <v>101</v>
      </c>
      <c r="E544" s="149">
        <v>3240032</v>
      </c>
      <c r="F544" s="147" t="s">
        <v>122</v>
      </c>
      <c r="G544" s="36" t="s">
        <v>1246</v>
      </c>
      <c r="H544" s="15"/>
      <c r="I544" s="200" t="e">
        <f>#REF!</f>
        <v>#REF!</v>
      </c>
      <c r="J544" s="201" t="e">
        <f>I544*(1-#REF!)</f>
        <v>#REF!</v>
      </c>
      <c r="K544" s="202" t="e">
        <f>(J544-#REF!)/J544</f>
        <v>#REF!</v>
      </c>
      <c r="L544" s="207" t="e">
        <f>I544/#REF!-1</f>
        <v>#REF!</v>
      </c>
    </row>
    <row r="545" spans="1:12">
      <c r="A545" s="138">
        <v>541</v>
      </c>
      <c r="B545" s="36" t="s">
        <v>711</v>
      </c>
      <c r="C545" s="36" t="s">
        <v>1162</v>
      </c>
      <c r="D545" s="36" t="s">
        <v>101</v>
      </c>
      <c r="E545" s="149" t="s">
        <v>1247</v>
      </c>
      <c r="F545" s="147" t="s">
        <v>122</v>
      </c>
      <c r="G545" s="36" t="s">
        <v>1248</v>
      </c>
      <c r="H545" s="15"/>
      <c r="I545" s="200" t="e">
        <f>#REF!</f>
        <v>#REF!</v>
      </c>
      <c r="J545" s="201" t="e">
        <f>I545*(1-#REF!)</f>
        <v>#REF!</v>
      </c>
      <c r="K545" s="202"/>
      <c r="L545" s="207" t="e">
        <f>I545/#REF!-1</f>
        <v>#REF!</v>
      </c>
    </row>
    <row r="546" spans="1:12">
      <c r="A546" s="135">
        <v>542</v>
      </c>
      <c r="B546" s="36" t="s">
        <v>711</v>
      </c>
      <c r="C546" s="36" t="s">
        <v>1162</v>
      </c>
      <c r="D546" s="36" t="s">
        <v>101</v>
      </c>
      <c r="E546" s="149" t="s">
        <v>1249</v>
      </c>
      <c r="F546" s="147" t="s">
        <v>122</v>
      </c>
      <c r="G546" s="36" t="s">
        <v>1250</v>
      </c>
      <c r="H546" s="15"/>
      <c r="I546" s="200" t="e">
        <f>#REF!</f>
        <v>#REF!</v>
      </c>
      <c r="J546" s="201" t="e">
        <f>I546*(1-#REF!)</f>
        <v>#REF!</v>
      </c>
      <c r="K546" s="202"/>
      <c r="L546" s="207" t="e">
        <f>I546/#REF!-1</f>
        <v>#REF!</v>
      </c>
    </row>
    <row r="547" spans="1:12">
      <c r="A547" s="138">
        <v>543</v>
      </c>
      <c r="B547" s="36" t="s">
        <v>711</v>
      </c>
      <c r="C547" s="36" t="s">
        <v>1162</v>
      </c>
      <c r="D547" s="36" t="s">
        <v>101</v>
      </c>
      <c r="E547" s="36" t="s">
        <v>1251</v>
      </c>
      <c r="F547" s="147" t="s">
        <v>122</v>
      </c>
      <c r="G547" s="36" t="s">
        <v>1252</v>
      </c>
      <c r="H547" s="15"/>
      <c r="I547" s="200" t="e">
        <f>#REF!</f>
        <v>#REF!</v>
      </c>
      <c r="J547" s="201" t="e">
        <f>I547*(1-#REF!)</f>
        <v>#REF!</v>
      </c>
      <c r="K547" s="202" t="e">
        <f>(J547-#REF!)/J547</f>
        <v>#REF!</v>
      </c>
      <c r="L547" s="207" t="e">
        <f>I547/#REF!-1</f>
        <v>#REF!</v>
      </c>
    </row>
    <row r="548" spans="1:12">
      <c r="A548" s="135">
        <v>544</v>
      </c>
      <c r="B548" s="36" t="s">
        <v>711</v>
      </c>
      <c r="C548" s="36" t="s">
        <v>1162</v>
      </c>
      <c r="D548" s="36" t="s">
        <v>101</v>
      </c>
      <c r="E548" s="36" t="s">
        <v>1108</v>
      </c>
      <c r="F548" s="147" t="s">
        <v>122</v>
      </c>
      <c r="G548" s="36" t="s">
        <v>1109</v>
      </c>
      <c r="H548" s="15"/>
      <c r="I548" s="200" t="e">
        <f>#REF!</f>
        <v>#REF!</v>
      </c>
      <c r="J548" s="201" t="e">
        <f>I548*(1-#REF!)</f>
        <v>#REF!</v>
      </c>
      <c r="K548" s="202" t="e">
        <f>(J548-#REF!)/J548</f>
        <v>#REF!</v>
      </c>
      <c r="L548" s="207" t="e">
        <f>I548/#REF!-1</f>
        <v>#REF!</v>
      </c>
    </row>
    <row r="549" spans="1:12">
      <c r="A549" s="138">
        <v>545</v>
      </c>
      <c r="B549" s="36" t="s">
        <v>711</v>
      </c>
      <c r="C549" s="36" t="s">
        <v>1162</v>
      </c>
      <c r="D549" s="36" t="s">
        <v>101</v>
      </c>
      <c r="E549" s="36">
        <v>3240236</v>
      </c>
      <c r="F549" s="147" t="s">
        <v>122</v>
      </c>
      <c r="G549" s="36" t="s">
        <v>1110</v>
      </c>
      <c r="H549" s="15"/>
      <c r="I549" s="200" t="e">
        <f>#REF!</f>
        <v>#REF!</v>
      </c>
      <c r="J549" s="201" t="e">
        <f>I549*(1-#REF!)</f>
        <v>#REF!</v>
      </c>
      <c r="K549" s="202" t="e">
        <f>(J549-#REF!)/J549</f>
        <v>#REF!</v>
      </c>
      <c r="L549" s="207" t="e">
        <f>I549/#REF!-1</f>
        <v>#REF!</v>
      </c>
    </row>
    <row r="550" spans="1:12">
      <c r="A550" s="135">
        <v>546</v>
      </c>
      <c r="B550" s="36" t="s">
        <v>711</v>
      </c>
      <c r="C550" s="36" t="s">
        <v>1162</v>
      </c>
      <c r="D550" s="36" t="s">
        <v>101</v>
      </c>
      <c r="E550" s="36">
        <v>3240238</v>
      </c>
      <c r="F550" s="147" t="s">
        <v>122</v>
      </c>
      <c r="G550" s="36" t="s">
        <v>1111</v>
      </c>
      <c r="H550" s="15"/>
      <c r="I550" s="200" t="e">
        <f>#REF!</f>
        <v>#REF!</v>
      </c>
      <c r="J550" s="201" t="e">
        <f>I550*(1-#REF!)</f>
        <v>#REF!</v>
      </c>
      <c r="K550" s="202" t="e">
        <f>(J550-#REF!)/J550</f>
        <v>#REF!</v>
      </c>
      <c r="L550" s="207" t="e">
        <f>I550/#REF!-1</f>
        <v>#REF!</v>
      </c>
    </row>
    <row r="551" spans="1:12">
      <c r="A551" s="138">
        <v>547</v>
      </c>
      <c r="B551" s="36" t="s">
        <v>711</v>
      </c>
      <c r="C551" s="36" t="s">
        <v>1162</v>
      </c>
      <c r="D551" s="36" t="s">
        <v>101</v>
      </c>
      <c r="E551" s="36">
        <v>3240657</v>
      </c>
      <c r="F551" s="147" t="s">
        <v>122</v>
      </c>
      <c r="G551" s="36" t="s">
        <v>1114</v>
      </c>
      <c r="H551" s="15"/>
      <c r="I551" s="200" t="e">
        <f>#REF!</f>
        <v>#REF!</v>
      </c>
      <c r="J551" s="201" t="e">
        <f>I551*(1-#REF!)</f>
        <v>#REF!</v>
      </c>
      <c r="K551" s="202" t="e">
        <f>(J551-#REF!)/J551</f>
        <v>#REF!</v>
      </c>
      <c r="L551" s="207" t="e">
        <f>I551/#REF!-1</f>
        <v>#REF!</v>
      </c>
    </row>
    <row r="552" spans="1:12">
      <c r="A552" s="135">
        <v>548</v>
      </c>
      <c r="B552" s="36" t="s">
        <v>711</v>
      </c>
      <c r="C552" s="36" t="s">
        <v>1162</v>
      </c>
      <c r="D552" s="36" t="s">
        <v>101</v>
      </c>
      <c r="E552" s="36" t="s">
        <v>1253</v>
      </c>
      <c r="F552" s="147" t="s">
        <v>122</v>
      </c>
      <c r="G552" s="36" t="s">
        <v>1254</v>
      </c>
      <c r="H552" s="15"/>
      <c r="I552" s="200" t="e">
        <f>#REF!</f>
        <v>#REF!</v>
      </c>
      <c r="J552" s="201" t="e">
        <f>I552*(1-#REF!)</f>
        <v>#REF!</v>
      </c>
      <c r="K552" s="202" t="e">
        <f>(J552-#REF!)/J552</f>
        <v>#REF!</v>
      </c>
      <c r="L552" s="207" t="e">
        <f>I552/#REF!-1</f>
        <v>#REF!</v>
      </c>
    </row>
    <row r="553" spans="1:12">
      <c r="A553" s="138">
        <v>549</v>
      </c>
      <c r="B553" s="36" t="s">
        <v>711</v>
      </c>
      <c r="C553" s="36" t="s">
        <v>1162</v>
      </c>
      <c r="D553" s="36" t="s">
        <v>101</v>
      </c>
      <c r="E553" s="36">
        <v>3240565</v>
      </c>
      <c r="F553" s="147" t="s">
        <v>122</v>
      </c>
      <c r="G553" s="36" t="s">
        <v>1115</v>
      </c>
      <c r="H553" s="15"/>
      <c r="I553" s="200" t="e">
        <f>#REF!</f>
        <v>#REF!</v>
      </c>
      <c r="J553" s="201" t="e">
        <f>I553*(1-#REF!)</f>
        <v>#REF!</v>
      </c>
      <c r="K553" s="202" t="e">
        <f>(J553-#REF!)/J553</f>
        <v>#REF!</v>
      </c>
      <c r="L553" s="207" t="e">
        <f>I553/#REF!-1</f>
        <v>#REF!</v>
      </c>
    </row>
    <row r="554" spans="1:12">
      <c r="A554" s="135">
        <v>550</v>
      </c>
      <c r="B554" s="36" t="s">
        <v>711</v>
      </c>
      <c r="C554" s="36" t="s">
        <v>1162</v>
      </c>
      <c r="D554" s="36" t="s">
        <v>101</v>
      </c>
      <c r="E554" s="36">
        <v>3240568</v>
      </c>
      <c r="F554" s="147" t="s">
        <v>122</v>
      </c>
      <c r="G554" s="36" t="s">
        <v>1116</v>
      </c>
      <c r="H554" s="15"/>
      <c r="I554" s="200" t="e">
        <f>#REF!</f>
        <v>#REF!</v>
      </c>
      <c r="J554" s="201" t="e">
        <f>I554*(1-#REF!)</f>
        <v>#REF!</v>
      </c>
      <c r="K554" s="202" t="e">
        <f>(J554-#REF!)/J554</f>
        <v>#REF!</v>
      </c>
      <c r="L554" s="207" t="e">
        <f>I554/#REF!-1</f>
        <v>#REF!</v>
      </c>
    </row>
    <row r="555" spans="1:12">
      <c r="A555" s="138">
        <v>551</v>
      </c>
      <c r="B555" s="36" t="s">
        <v>711</v>
      </c>
      <c r="C555" s="36" t="s">
        <v>1162</v>
      </c>
      <c r="D555" s="36" t="s">
        <v>101</v>
      </c>
      <c r="E555" s="36">
        <v>3240526</v>
      </c>
      <c r="F555" s="147" t="s">
        <v>122</v>
      </c>
      <c r="G555" s="36" t="s">
        <v>1117</v>
      </c>
      <c r="H555" s="15"/>
      <c r="I555" s="200" t="e">
        <f>#REF!</f>
        <v>#REF!</v>
      </c>
      <c r="J555" s="201" t="e">
        <f>I555*(1-#REF!)</f>
        <v>#REF!</v>
      </c>
      <c r="K555" s="202" t="e">
        <f>(J555-#REF!)/J555</f>
        <v>#REF!</v>
      </c>
      <c r="L555" s="207" t="e">
        <f>I555/#REF!-1</f>
        <v>#REF!</v>
      </c>
    </row>
    <row r="556" spans="1:12">
      <c r="A556" s="135">
        <v>552</v>
      </c>
      <c r="B556" s="36" t="s">
        <v>711</v>
      </c>
      <c r="C556" s="36" t="s">
        <v>1162</v>
      </c>
      <c r="D556" s="36" t="s">
        <v>101</v>
      </c>
      <c r="E556" s="36">
        <v>3240525</v>
      </c>
      <c r="F556" s="147" t="s">
        <v>122</v>
      </c>
      <c r="G556" s="36" t="s">
        <v>1120</v>
      </c>
      <c r="H556" s="15"/>
      <c r="I556" s="200" t="e">
        <f>#REF!</f>
        <v>#REF!</v>
      </c>
      <c r="J556" s="201" t="e">
        <f>I556*(1-#REF!)</f>
        <v>#REF!</v>
      </c>
      <c r="K556" s="202" t="e">
        <f>(J556-#REF!)/J556</f>
        <v>#REF!</v>
      </c>
      <c r="L556" s="207" t="e">
        <f>I556/#REF!-1</f>
        <v>#REF!</v>
      </c>
    </row>
    <row r="557" spans="1:12">
      <c r="A557" s="138">
        <v>553</v>
      </c>
      <c r="B557" s="36" t="s">
        <v>711</v>
      </c>
      <c r="C557" s="36" t="s">
        <v>1162</v>
      </c>
      <c r="D557" s="36" t="s">
        <v>101</v>
      </c>
      <c r="E557" s="36">
        <v>3240053</v>
      </c>
      <c r="F557" s="147" t="s">
        <v>122</v>
      </c>
      <c r="G557" s="36" t="s">
        <v>1255</v>
      </c>
      <c r="H557" s="15"/>
      <c r="I557" s="200" t="e">
        <f>#REF!</f>
        <v>#REF!</v>
      </c>
      <c r="J557" s="201" t="e">
        <f>I557*(1-#REF!)</f>
        <v>#REF!</v>
      </c>
      <c r="K557" s="202" t="e">
        <f>(J557-#REF!)/J557</f>
        <v>#REF!</v>
      </c>
      <c r="L557" s="207" t="e">
        <f>I557/#REF!-1</f>
        <v>#REF!</v>
      </c>
    </row>
    <row r="558" spans="1:12">
      <c r="A558" s="135">
        <v>554</v>
      </c>
      <c r="B558" s="36" t="s">
        <v>711</v>
      </c>
      <c r="C558" s="36" t="s">
        <v>1162</v>
      </c>
      <c r="D558" s="36" t="s">
        <v>101</v>
      </c>
      <c r="E558" s="36">
        <v>3240027</v>
      </c>
      <c r="F558" s="147" t="s">
        <v>122</v>
      </c>
      <c r="G558" s="36" t="s">
        <v>1256</v>
      </c>
      <c r="H558" s="15"/>
      <c r="I558" s="200" t="e">
        <f>#REF!</f>
        <v>#REF!</v>
      </c>
      <c r="J558" s="201" t="e">
        <f>I558*(1-#REF!)</f>
        <v>#REF!</v>
      </c>
      <c r="K558" s="202" t="e">
        <f>(J558-#REF!)/J558</f>
        <v>#REF!</v>
      </c>
      <c r="L558" s="207" t="e">
        <f>I558/#REF!-1</f>
        <v>#REF!</v>
      </c>
    </row>
    <row r="559" spans="1:12">
      <c r="A559" s="138">
        <v>555</v>
      </c>
      <c r="B559" s="36" t="s">
        <v>711</v>
      </c>
      <c r="C559" s="36" t="s">
        <v>1162</v>
      </c>
      <c r="D559" s="36" t="s">
        <v>101</v>
      </c>
      <c r="E559" s="36">
        <v>3240039</v>
      </c>
      <c r="F559" s="147" t="s">
        <v>122</v>
      </c>
      <c r="G559" s="36" t="s">
        <v>1257</v>
      </c>
      <c r="H559" s="15"/>
      <c r="I559" s="200" t="e">
        <f>#REF!</f>
        <v>#REF!</v>
      </c>
      <c r="J559" s="201" t="e">
        <f>I559*(1-#REF!)</f>
        <v>#REF!</v>
      </c>
      <c r="K559" s="202" t="e">
        <f>(J559-#REF!)/J559</f>
        <v>#REF!</v>
      </c>
      <c r="L559" s="207" t="e">
        <f>I559/#REF!-1</f>
        <v>#REF!</v>
      </c>
    </row>
    <row r="560" spans="1:12">
      <c r="A560" s="135">
        <v>556</v>
      </c>
      <c r="B560" s="36" t="s">
        <v>711</v>
      </c>
      <c r="C560" s="36" t="s">
        <v>1162</v>
      </c>
      <c r="D560" s="36" t="s">
        <v>101</v>
      </c>
      <c r="E560" s="36" t="s">
        <v>1258</v>
      </c>
      <c r="F560" s="147" t="s">
        <v>122</v>
      </c>
      <c r="G560" s="36" t="s">
        <v>1259</v>
      </c>
      <c r="H560" s="15"/>
      <c r="I560" s="200" t="e">
        <f>#REF!</f>
        <v>#REF!</v>
      </c>
      <c r="J560" s="201" t="e">
        <f>I560*(1-#REF!)</f>
        <v>#REF!</v>
      </c>
      <c r="K560" s="202" t="e">
        <f>(J560-#REF!)/J560</f>
        <v>#REF!</v>
      </c>
      <c r="L560" s="207" t="e">
        <f>I560/#REF!-1</f>
        <v>#REF!</v>
      </c>
    </row>
    <row r="561" spans="1:12">
      <c r="A561" s="138">
        <v>557</v>
      </c>
      <c r="B561" s="36" t="s">
        <v>711</v>
      </c>
      <c r="C561" s="36" t="s">
        <v>1162</v>
      </c>
      <c r="D561" s="36" t="s">
        <v>101</v>
      </c>
      <c r="E561" s="36" t="s">
        <v>1129</v>
      </c>
      <c r="F561" s="147" t="s">
        <v>122</v>
      </c>
      <c r="G561" s="36" t="s">
        <v>1130</v>
      </c>
      <c r="H561" s="15"/>
      <c r="I561" s="200" t="e">
        <f>#REF!</f>
        <v>#REF!</v>
      </c>
      <c r="J561" s="201" t="e">
        <f>I561*(1-#REF!)</f>
        <v>#REF!</v>
      </c>
      <c r="K561" s="202" t="e">
        <f>(J561-#REF!)/J561</f>
        <v>#REF!</v>
      </c>
      <c r="L561" s="207" t="e">
        <f>I561/#REF!-1</f>
        <v>#REF!</v>
      </c>
    </row>
    <row r="562" spans="1:12">
      <c r="A562" s="135">
        <v>558</v>
      </c>
      <c r="B562" s="36" t="s">
        <v>711</v>
      </c>
      <c r="C562" s="36" t="s">
        <v>1162</v>
      </c>
      <c r="D562" s="36" t="s">
        <v>101</v>
      </c>
      <c r="E562" s="36" t="s">
        <v>1131</v>
      </c>
      <c r="F562" s="147" t="s">
        <v>122</v>
      </c>
      <c r="G562" s="36" t="s">
        <v>1132</v>
      </c>
      <c r="H562" s="15"/>
      <c r="I562" s="200" t="e">
        <f>#REF!</f>
        <v>#REF!</v>
      </c>
      <c r="J562" s="201" t="e">
        <f>I562*(1-#REF!)</f>
        <v>#REF!</v>
      </c>
      <c r="K562" s="202" t="e">
        <f>(J562-#REF!)/J562</f>
        <v>#REF!</v>
      </c>
      <c r="L562" s="207" t="e">
        <f>I562/#REF!-1</f>
        <v>#REF!</v>
      </c>
    </row>
    <row r="563" spans="1:12">
      <c r="A563" s="138">
        <v>559</v>
      </c>
      <c r="B563" s="36" t="s">
        <v>711</v>
      </c>
      <c r="C563" s="36" t="s">
        <v>1162</v>
      </c>
      <c r="D563" s="36" t="s">
        <v>101</v>
      </c>
      <c r="E563" s="36" t="s">
        <v>1133</v>
      </c>
      <c r="F563" s="147" t="s">
        <v>122</v>
      </c>
      <c r="G563" s="36" t="s">
        <v>1134</v>
      </c>
      <c r="H563" s="15"/>
      <c r="I563" s="200" t="e">
        <f>#REF!</f>
        <v>#REF!</v>
      </c>
      <c r="J563" s="201" t="e">
        <f>I563*(1-#REF!)</f>
        <v>#REF!</v>
      </c>
      <c r="K563" s="202" t="e">
        <f>(J563-#REF!)/J563</f>
        <v>#REF!</v>
      </c>
      <c r="L563" s="207" t="e">
        <f>I563/#REF!-1</f>
        <v>#REF!</v>
      </c>
    </row>
    <row r="564" spans="1:12">
      <c r="A564" s="135">
        <v>560</v>
      </c>
      <c r="B564" s="36" t="s">
        <v>711</v>
      </c>
      <c r="C564" s="36" t="s">
        <v>1162</v>
      </c>
      <c r="D564" s="36" t="s">
        <v>101</v>
      </c>
      <c r="E564" s="36">
        <v>3240266</v>
      </c>
      <c r="F564" s="147" t="s">
        <v>122</v>
      </c>
      <c r="G564" s="36" t="s">
        <v>1137</v>
      </c>
      <c r="H564" s="15"/>
      <c r="I564" s="200" t="e">
        <f>#REF!</f>
        <v>#REF!</v>
      </c>
      <c r="J564" s="201" t="e">
        <f>I564*(1-#REF!)</f>
        <v>#REF!</v>
      </c>
      <c r="K564" s="202" t="e">
        <f>(J564-#REF!)/J564</f>
        <v>#REF!</v>
      </c>
      <c r="L564" s="207" t="e">
        <f>I564/#REF!-1</f>
        <v>#REF!</v>
      </c>
    </row>
    <row r="565" spans="1:12">
      <c r="A565" s="138">
        <v>561</v>
      </c>
      <c r="B565" s="36" t="s">
        <v>711</v>
      </c>
      <c r="C565" s="36" t="s">
        <v>1162</v>
      </c>
      <c r="D565" s="36" t="s">
        <v>101</v>
      </c>
      <c r="E565" s="36" t="s">
        <v>1260</v>
      </c>
      <c r="F565" s="147" t="s">
        <v>122</v>
      </c>
      <c r="G565" s="36" t="s">
        <v>1261</v>
      </c>
      <c r="H565" s="15"/>
      <c r="I565" s="200" t="e">
        <f>#REF!</f>
        <v>#REF!</v>
      </c>
      <c r="J565" s="201" t="e">
        <f>I565*(1-#REF!)</f>
        <v>#REF!</v>
      </c>
      <c r="K565" s="202" t="e">
        <f>(J565-#REF!)/J565</f>
        <v>#REF!</v>
      </c>
      <c r="L565" s="207" t="e">
        <f>I565/#REF!-1</f>
        <v>#REF!</v>
      </c>
    </row>
    <row r="566" spans="1:12">
      <c r="A566" s="135">
        <v>562</v>
      </c>
      <c r="B566" s="36" t="s">
        <v>711</v>
      </c>
      <c r="C566" s="36" t="s">
        <v>1162</v>
      </c>
      <c r="D566" s="36" t="s">
        <v>101</v>
      </c>
      <c r="E566" s="36" t="s">
        <v>1262</v>
      </c>
      <c r="F566" s="147" t="s">
        <v>122</v>
      </c>
      <c r="G566" s="36" t="s">
        <v>1263</v>
      </c>
      <c r="H566" s="15"/>
      <c r="I566" s="200" t="e">
        <f>#REF!</f>
        <v>#REF!</v>
      </c>
      <c r="J566" s="201" t="e">
        <f>I566*(1-#REF!)</f>
        <v>#REF!</v>
      </c>
      <c r="K566" s="202" t="e">
        <f>(J566-#REF!)/J566</f>
        <v>#REF!</v>
      </c>
      <c r="L566" s="207" t="e">
        <f>I566/#REF!-1</f>
        <v>#REF!</v>
      </c>
    </row>
    <row r="567" spans="1:12">
      <c r="A567" s="138">
        <v>563</v>
      </c>
      <c r="B567" s="36" t="s">
        <v>711</v>
      </c>
      <c r="C567" s="36" t="s">
        <v>1162</v>
      </c>
      <c r="D567" s="36" t="s">
        <v>101</v>
      </c>
      <c r="E567" s="36">
        <v>3240590</v>
      </c>
      <c r="F567" s="147" t="s">
        <v>122</v>
      </c>
      <c r="G567" s="36" t="s">
        <v>1139</v>
      </c>
      <c r="H567" s="15"/>
      <c r="I567" s="200" t="e">
        <f>#REF!</f>
        <v>#REF!</v>
      </c>
      <c r="J567" s="201" t="e">
        <f>I567*(1-#REF!)</f>
        <v>#REF!</v>
      </c>
      <c r="K567" s="202" t="e">
        <f>(J567-#REF!)/J567</f>
        <v>#REF!</v>
      </c>
      <c r="L567" s="207" t="e">
        <f>I567/#REF!-1</f>
        <v>#REF!</v>
      </c>
    </row>
    <row r="568" spans="1:12">
      <c r="A568" s="135">
        <v>564</v>
      </c>
      <c r="B568" s="36" t="s">
        <v>711</v>
      </c>
      <c r="C568" s="36" t="s">
        <v>1162</v>
      </c>
      <c r="D568" s="36" t="s">
        <v>101</v>
      </c>
      <c r="E568" s="36">
        <v>3240266</v>
      </c>
      <c r="F568" s="147" t="s">
        <v>122</v>
      </c>
      <c r="G568" s="36" t="s">
        <v>1137</v>
      </c>
      <c r="H568" s="15"/>
      <c r="I568" s="200" t="e">
        <f>#REF!</f>
        <v>#REF!</v>
      </c>
      <c r="J568" s="201" t="e">
        <f>I568*(1-#REF!)</f>
        <v>#REF!</v>
      </c>
      <c r="K568" s="202" t="e">
        <f>(J568-#REF!)/J568</f>
        <v>#REF!</v>
      </c>
      <c r="L568" s="207" t="e">
        <f>I568/#REF!-1</f>
        <v>#REF!</v>
      </c>
    </row>
    <row r="569" spans="1:12">
      <c r="A569" s="138">
        <v>565</v>
      </c>
      <c r="B569" s="36" t="s">
        <v>711</v>
      </c>
      <c r="C569" s="36" t="s">
        <v>1162</v>
      </c>
      <c r="D569" s="36" t="s">
        <v>101</v>
      </c>
      <c r="E569" s="36">
        <v>3240589</v>
      </c>
      <c r="F569" s="147" t="s">
        <v>122</v>
      </c>
      <c r="G569" s="36" t="s">
        <v>1142</v>
      </c>
      <c r="H569" s="15"/>
      <c r="I569" s="200" t="e">
        <f>#REF!</f>
        <v>#REF!</v>
      </c>
      <c r="J569" s="201" t="e">
        <f>I569*(1-#REF!)</f>
        <v>#REF!</v>
      </c>
      <c r="K569" s="202" t="e">
        <f>(J569-#REF!)/J569</f>
        <v>#REF!</v>
      </c>
      <c r="L569" s="207" t="e">
        <f>I569/#REF!-1</f>
        <v>#REF!</v>
      </c>
    </row>
    <row r="570" spans="1:12">
      <c r="A570" s="135">
        <v>566</v>
      </c>
      <c r="B570" s="36" t="s">
        <v>711</v>
      </c>
      <c r="C570" s="36" t="s">
        <v>1162</v>
      </c>
      <c r="D570" s="36" t="s">
        <v>101</v>
      </c>
      <c r="E570" s="36" t="s">
        <v>1264</v>
      </c>
      <c r="F570" s="147" t="s">
        <v>122</v>
      </c>
      <c r="G570" s="36" t="s">
        <v>1265</v>
      </c>
      <c r="H570" s="15"/>
      <c r="I570" s="200" t="e">
        <f>#REF!</f>
        <v>#REF!</v>
      </c>
      <c r="J570" s="201" t="e">
        <f>I570*(1-#REF!)</f>
        <v>#REF!</v>
      </c>
      <c r="K570" s="202" t="e">
        <f>(J570-#REF!)/J570</f>
        <v>#REF!</v>
      </c>
      <c r="L570" s="207" t="e">
        <f>I570/#REF!-1</f>
        <v>#REF!</v>
      </c>
    </row>
    <row r="571" spans="1:12">
      <c r="A571" s="138">
        <v>567</v>
      </c>
      <c r="B571" s="36" t="s">
        <v>711</v>
      </c>
      <c r="C571" s="36" t="s">
        <v>1162</v>
      </c>
      <c r="D571" s="36" t="s">
        <v>101</v>
      </c>
      <c r="E571" s="36" t="s">
        <v>1266</v>
      </c>
      <c r="F571" s="147" t="s">
        <v>122</v>
      </c>
      <c r="G571" s="36" t="s">
        <v>1267</v>
      </c>
      <c r="H571" s="15"/>
      <c r="I571" s="200" t="e">
        <f>#REF!</f>
        <v>#REF!</v>
      </c>
      <c r="J571" s="201" t="e">
        <f>I571*(1-#REF!)</f>
        <v>#REF!</v>
      </c>
      <c r="K571" s="202" t="e">
        <f>(J571-#REF!)/J571</f>
        <v>#REF!</v>
      </c>
      <c r="L571" s="207" t="e">
        <f>I571/#REF!-1</f>
        <v>#REF!</v>
      </c>
    </row>
    <row r="572" spans="1:12">
      <c r="A572" s="135">
        <v>568</v>
      </c>
      <c r="B572" s="36" t="s">
        <v>711</v>
      </c>
      <c r="C572" s="36" t="s">
        <v>1162</v>
      </c>
      <c r="D572" s="36" t="s">
        <v>101</v>
      </c>
      <c r="E572" s="36" t="s">
        <v>1268</v>
      </c>
      <c r="F572" s="147" t="s">
        <v>122</v>
      </c>
      <c r="G572" s="36" t="s">
        <v>1269</v>
      </c>
      <c r="H572" s="15"/>
      <c r="I572" s="200" t="e">
        <f>#REF!</f>
        <v>#REF!</v>
      </c>
      <c r="J572" s="201" t="e">
        <f>I572*(1-#REF!)</f>
        <v>#REF!</v>
      </c>
      <c r="K572" s="202"/>
      <c r="L572" s="207" t="e">
        <f>I572/#REF!-1</f>
        <v>#REF!</v>
      </c>
    </row>
    <row r="573" spans="1:12">
      <c r="A573" s="138">
        <v>569</v>
      </c>
      <c r="B573" s="36" t="s">
        <v>711</v>
      </c>
      <c r="C573" s="36" t="s">
        <v>1162</v>
      </c>
      <c r="D573" s="36" t="s">
        <v>101</v>
      </c>
      <c r="E573" s="36" t="s">
        <v>1270</v>
      </c>
      <c r="F573" s="147" t="s">
        <v>122</v>
      </c>
      <c r="G573" s="36" t="s">
        <v>1271</v>
      </c>
      <c r="H573" s="15"/>
      <c r="I573" s="200" t="e">
        <f>#REF!</f>
        <v>#REF!</v>
      </c>
      <c r="J573" s="201" t="e">
        <f>I573*(1-#REF!)</f>
        <v>#REF!</v>
      </c>
      <c r="K573" s="202"/>
      <c r="L573" s="207" t="e">
        <f>I573/#REF!-1</f>
        <v>#REF!</v>
      </c>
    </row>
    <row r="574" spans="1:12">
      <c r="A574" s="135">
        <v>570</v>
      </c>
      <c r="B574" s="36" t="s">
        <v>711</v>
      </c>
      <c r="C574" s="36" t="s">
        <v>1162</v>
      </c>
      <c r="D574" s="36" t="s">
        <v>101</v>
      </c>
      <c r="E574" s="36" t="s">
        <v>1272</v>
      </c>
      <c r="F574" s="147" t="s">
        <v>122</v>
      </c>
      <c r="G574" s="36" t="s">
        <v>1273</v>
      </c>
      <c r="H574" s="15"/>
      <c r="I574" s="200" t="e">
        <f>#REF!</f>
        <v>#REF!</v>
      </c>
      <c r="J574" s="201" t="e">
        <f>I574*(1-#REF!)</f>
        <v>#REF!</v>
      </c>
      <c r="K574" s="202"/>
      <c r="L574" s="207" t="e">
        <f>I574/#REF!-1</f>
        <v>#REF!</v>
      </c>
    </row>
    <row r="575" spans="1:12">
      <c r="A575" s="138">
        <v>571</v>
      </c>
      <c r="B575" s="36" t="s">
        <v>711</v>
      </c>
      <c r="C575" s="36" t="s">
        <v>1162</v>
      </c>
      <c r="D575" s="36" t="s">
        <v>101</v>
      </c>
      <c r="E575" s="36" t="s">
        <v>1274</v>
      </c>
      <c r="F575" s="147" t="s">
        <v>122</v>
      </c>
      <c r="G575" s="36" t="s">
        <v>1275</v>
      </c>
      <c r="H575" s="15"/>
      <c r="I575" s="200" t="e">
        <f>#REF!</f>
        <v>#REF!</v>
      </c>
      <c r="J575" s="201" t="e">
        <f>I575*(1-#REF!)</f>
        <v>#REF!</v>
      </c>
      <c r="K575" s="202"/>
      <c r="L575" s="207" t="e">
        <f>I575/#REF!-1</f>
        <v>#REF!</v>
      </c>
    </row>
    <row r="576" spans="1:12">
      <c r="A576" s="135">
        <v>572</v>
      </c>
      <c r="B576" s="36" t="s">
        <v>711</v>
      </c>
      <c r="C576" s="36" t="s">
        <v>1162</v>
      </c>
      <c r="D576" s="36" t="s">
        <v>101</v>
      </c>
      <c r="E576" s="36" t="s">
        <v>1276</v>
      </c>
      <c r="F576" s="147" t="s">
        <v>122</v>
      </c>
      <c r="G576" s="36" t="s">
        <v>1277</v>
      </c>
      <c r="H576" s="15"/>
      <c r="I576" s="200" t="e">
        <f>#REF!</f>
        <v>#REF!</v>
      </c>
      <c r="J576" s="201" t="e">
        <f>I576*(1-#REF!)</f>
        <v>#REF!</v>
      </c>
      <c r="K576" s="202"/>
      <c r="L576" s="207" t="e">
        <f>I576/#REF!-1</f>
        <v>#REF!</v>
      </c>
    </row>
    <row r="577" spans="1:12">
      <c r="A577" s="138">
        <v>573</v>
      </c>
      <c r="B577" s="36" t="s">
        <v>711</v>
      </c>
      <c r="C577" s="36" t="s">
        <v>1162</v>
      </c>
      <c r="D577" s="36" t="s">
        <v>101</v>
      </c>
      <c r="E577" s="36" t="s">
        <v>1278</v>
      </c>
      <c r="F577" s="147" t="s">
        <v>122</v>
      </c>
      <c r="G577" s="36" t="s">
        <v>1279</v>
      </c>
      <c r="H577" s="15"/>
      <c r="I577" s="200" t="e">
        <f>#REF!</f>
        <v>#REF!</v>
      </c>
      <c r="J577" s="201" t="e">
        <f>I577*(1-#REF!)</f>
        <v>#REF!</v>
      </c>
      <c r="K577" s="202"/>
      <c r="L577" s="207" t="e">
        <f>I577/#REF!-1</f>
        <v>#REF!</v>
      </c>
    </row>
    <row r="578" spans="1:12">
      <c r="A578" s="135">
        <v>574</v>
      </c>
      <c r="B578" s="36" t="s">
        <v>711</v>
      </c>
      <c r="C578" s="36" t="s">
        <v>1162</v>
      </c>
      <c r="D578" s="36" t="s">
        <v>101</v>
      </c>
      <c r="E578" s="36">
        <v>2240732</v>
      </c>
      <c r="F578" s="147" t="s">
        <v>122</v>
      </c>
      <c r="G578" s="36" t="s">
        <v>1148</v>
      </c>
      <c r="H578" s="15"/>
      <c r="I578" s="200" t="e">
        <f>#REF!</f>
        <v>#REF!</v>
      </c>
      <c r="J578" s="201" t="e">
        <f>I578*(1-#REF!)</f>
        <v>#REF!</v>
      </c>
      <c r="K578" s="202" t="e">
        <f>(J578-#REF!)/J578</f>
        <v>#REF!</v>
      </c>
      <c r="L578" s="207" t="e">
        <f>I578/#REF!-1</f>
        <v>#REF!</v>
      </c>
    </row>
    <row r="579" spans="1:12">
      <c r="A579" s="138">
        <v>575</v>
      </c>
      <c r="B579" s="36" t="s">
        <v>711</v>
      </c>
      <c r="C579" s="36" t="s">
        <v>1162</v>
      </c>
      <c r="D579" s="36" t="s">
        <v>101</v>
      </c>
      <c r="E579" s="36" t="s">
        <v>1149</v>
      </c>
      <c r="F579" s="147" t="s">
        <v>122</v>
      </c>
      <c r="G579" s="36" t="s">
        <v>1150</v>
      </c>
      <c r="H579" s="15"/>
      <c r="I579" s="200" t="e">
        <f>#REF!</f>
        <v>#REF!</v>
      </c>
      <c r="J579" s="201" t="e">
        <f>I579*(1-#REF!)</f>
        <v>#REF!</v>
      </c>
      <c r="K579" s="202" t="e">
        <f>(J579-#REF!)/J579</f>
        <v>#REF!</v>
      </c>
      <c r="L579" s="207" t="e">
        <f>I579/#REF!-1</f>
        <v>#REF!</v>
      </c>
    </row>
    <row r="580" spans="1:12">
      <c r="A580" s="135">
        <v>576</v>
      </c>
      <c r="B580" s="36" t="s">
        <v>711</v>
      </c>
      <c r="C580" s="36" t="s">
        <v>1162</v>
      </c>
      <c r="D580" s="36" t="s">
        <v>101</v>
      </c>
      <c r="E580" s="36">
        <v>2240561</v>
      </c>
      <c r="F580" s="147" t="s">
        <v>122</v>
      </c>
      <c r="G580" s="36" t="s">
        <v>1151</v>
      </c>
      <c r="H580" s="15"/>
      <c r="I580" s="200" t="e">
        <f>#REF!</f>
        <v>#REF!</v>
      </c>
      <c r="J580" s="201" t="e">
        <f>I580*(1-#REF!)</f>
        <v>#REF!</v>
      </c>
      <c r="K580" s="202" t="e">
        <f>(J580-#REF!)/J580</f>
        <v>#REF!</v>
      </c>
      <c r="L580" s="207" t="e">
        <f>I580/#REF!-1</f>
        <v>#REF!</v>
      </c>
    </row>
    <row r="581" spans="1:12">
      <c r="A581" s="138">
        <v>577</v>
      </c>
      <c r="B581" s="36" t="s">
        <v>711</v>
      </c>
      <c r="C581" s="36" t="s">
        <v>1162</v>
      </c>
      <c r="D581" s="36" t="s">
        <v>101</v>
      </c>
      <c r="E581" s="36">
        <v>2122600</v>
      </c>
      <c r="F581" s="147" t="s">
        <v>122</v>
      </c>
      <c r="G581" s="36" t="s">
        <v>1152</v>
      </c>
      <c r="H581" s="15"/>
      <c r="I581" s="200" t="e">
        <f>#REF!</f>
        <v>#REF!</v>
      </c>
      <c r="J581" s="201" t="e">
        <f>I581*(1-#REF!)</f>
        <v>#REF!</v>
      </c>
      <c r="K581" s="202" t="e">
        <f>(J581-#REF!)/J581</f>
        <v>#REF!</v>
      </c>
      <c r="L581" s="207" t="e">
        <f>I581/#REF!-1</f>
        <v>#REF!</v>
      </c>
    </row>
    <row r="582" spans="1:12">
      <c r="A582" s="135">
        <v>578</v>
      </c>
      <c r="B582" s="36" t="s">
        <v>711</v>
      </c>
      <c r="C582" s="36" t="s">
        <v>1162</v>
      </c>
      <c r="D582" s="36" t="s">
        <v>101</v>
      </c>
      <c r="E582" s="12">
        <v>3290025</v>
      </c>
      <c r="F582" s="147" t="s">
        <v>6</v>
      </c>
      <c r="G582" s="36" t="s">
        <v>148</v>
      </c>
      <c r="H582" s="15"/>
      <c r="I582" s="200">
        <v>11700</v>
      </c>
      <c r="J582" s="201" t="e">
        <f>I582*(1-#REF!)</f>
        <v>#REF!</v>
      </c>
      <c r="K582" s="202" t="e">
        <f>(J582-#REF!)/J582</f>
        <v>#REF!</v>
      </c>
      <c r="L582" s="207" t="e">
        <f>I582/#REF!-1</f>
        <v>#REF!</v>
      </c>
    </row>
    <row r="583" spans="1:12">
      <c r="A583" s="138">
        <v>579</v>
      </c>
      <c r="B583" s="36" t="s">
        <v>711</v>
      </c>
      <c r="C583" s="36" t="s">
        <v>1162</v>
      </c>
      <c r="D583" s="36" t="s">
        <v>101</v>
      </c>
      <c r="E583" s="36">
        <v>3240021</v>
      </c>
      <c r="F583" s="147" t="s">
        <v>122</v>
      </c>
      <c r="G583" s="36" t="s">
        <v>1280</v>
      </c>
      <c r="H583" s="15"/>
      <c r="I583" s="200" t="e">
        <f>#REF!</f>
        <v>#REF!</v>
      </c>
      <c r="J583" s="201" t="e">
        <f>I583*(1-#REF!)</f>
        <v>#REF!</v>
      </c>
      <c r="K583" s="202" t="e">
        <f>(J583-#REF!)/J583</f>
        <v>#REF!</v>
      </c>
      <c r="L583" s="207" t="e">
        <f>I583/#REF!-1</f>
        <v>#REF!</v>
      </c>
    </row>
    <row r="584" spans="1:12">
      <c r="A584" s="135">
        <v>580</v>
      </c>
      <c r="B584" s="38" t="s">
        <v>711</v>
      </c>
      <c r="C584" s="38" t="s">
        <v>1162</v>
      </c>
      <c r="D584" s="38" t="s">
        <v>101</v>
      </c>
      <c r="E584" s="220">
        <v>3240010</v>
      </c>
      <c r="F584" s="147" t="s">
        <v>6</v>
      </c>
      <c r="G584" s="38" t="s">
        <v>149</v>
      </c>
      <c r="H584" s="206"/>
      <c r="I584" s="200" t="e">
        <f>#REF!*2.6</f>
        <v>#REF!</v>
      </c>
      <c r="J584" s="201" t="e">
        <f>I584*(1-#REF!)</f>
        <v>#REF!</v>
      </c>
      <c r="K584" s="202" t="e">
        <f>(J584-#REF!)/J584</f>
        <v>#REF!</v>
      </c>
      <c r="L584" s="207" t="e">
        <f>I584/#REF!-1</f>
        <v>#REF!</v>
      </c>
    </row>
    <row r="585" spans="1:12">
      <c r="A585" s="138">
        <v>581</v>
      </c>
      <c r="B585" s="36" t="s">
        <v>711</v>
      </c>
      <c r="C585" s="36" t="s">
        <v>1162</v>
      </c>
      <c r="D585" s="36" t="s">
        <v>101</v>
      </c>
      <c r="E585" s="221">
        <v>3240011</v>
      </c>
      <c r="F585" s="147" t="s">
        <v>6</v>
      </c>
      <c r="G585" s="36" t="s">
        <v>150</v>
      </c>
      <c r="H585" s="50"/>
      <c r="I585" s="200" t="e">
        <f>#REF!*2.6</f>
        <v>#REF!</v>
      </c>
      <c r="J585" s="201" t="e">
        <f>I585*(1-#REF!)</f>
        <v>#REF!</v>
      </c>
      <c r="K585" s="202" t="e">
        <f>(J585-#REF!)/J585</f>
        <v>#REF!</v>
      </c>
      <c r="L585" s="207" t="e">
        <f>I585/#REF!-1</f>
        <v>#REF!</v>
      </c>
    </row>
    <row r="586" spans="1:12">
      <c r="A586" s="135">
        <v>582</v>
      </c>
      <c r="B586" s="36" t="s">
        <v>711</v>
      </c>
      <c r="C586" s="36" t="s">
        <v>1162</v>
      </c>
      <c r="D586" s="36" t="s">
        <v>101</v>
      </c>
      <c r="E586" s="221">
        <v>3240012</v>
      </c>
      <c r="F586" s="147" t="s">
        <v>6</v>
      </c>
      <c r="G586" s="36" t="s">
        <v>151</v>
      </c>
      <c r="H586" s="50"/>
      <c r="I586" s="200" t="e">
        <f>#REF!*2.6</f>
        <v>#REF!</v>
      </c>
      <c r="J586" s="201" t="e">
        <f>I586*(1-#REF!)</f>
        <v>#REF!</v>
      </c>
      <c r="K586" s="202" t="e">
        <f>(J586-#REF!)/J586</f>
        <v>#REF!</v>
      </c>
      <c r="L586" s="207" t="e">
        <f>I586/#REF!-1</f>
        <v>#REF!</v>
      </c>
    </row>
    <row r="587" spans="1:12">
      <c r="A587" s="138">
        <v>583</v>
      </c>
      <c r="B587" s="36" t="s">
        <v>711</v>
      </c>
      <c r="C587" s="36" t="s">
        <v>1162</v>
      </c>
      <c r="D587" s="36" t="s">
        <v>101</v>
      </c>
      <c r="E587" s="36">
        <v>3240013</v>
      </c>
      <c r="F587" s="147" t="s">
        <v>6</v>
      </c>
      <c r="G587" s="36" t="s">
        <v>1154</v>
      </c>
      <c r="H587" s="15"/>
      <c r="I587" s="200" t="e">
        <f>#REF!*2.6</f>
        <v>#REF!</v>
      </c>
      <c r="J587" s="201" t="e">
        <f>I587*(1-#REF!)</f>
        <v>#REF!</v>
      </c>
      <c r="K587" s="202" t="e">
        <f>(J587-#REF!)/J587</f>
        <v>#REF!</v>
      </c>
      <c r="L587" s="207" t="e">
        <f>I587/#REF!-1</f>
        <v>#REF!</v>
      </c>
    </row>
    <row r="588" spans="1:12">
      <c r="A588" s="135">
        <v>584</v>
      </c>
      <c r="B588" s="36" t="s">
        <v>711</v>
      </c>
      <c r="C588" s="36" t="s">
        <v>1162</v>
      </c>
      <c r="D588" s="36" t="s">
        <v>101</v>
      </c>
      <c r="E588" s="36">
        <v>3240014</v>
      </c>
      <c r="F588" s="147" t="s">
        <v>6</v>
      </c>
      <c r="G588" s="36" t="s">
        <v>152</v>
      </c>
      <c r="H588" s="15"/>
      <c r="I588" s="200" t="e">
        <f>#REF!*2.6</f>
        <v>#REF!</v>
      </c>
      <c r="J588" s="201" t="e">
        <f>I588*(1-#REF!)</f>
        <v>#REF!</v>
      </c>
      <c r="K588" s="202" t="e">
        <f>(J588-#REF!)/J588</f>
        <v>#REF!</v>
      </c>
      <c r="L588" s="207" t="e">
        <f>I588/#REF!-1</f>
        <v>#REF!</v>
      </c>
    </row>
    <row r="589" spans="1:12">
      <c r="A589" s="138">
        <v>585</v>
      </c>
      <c r="B589" s="36" t="s">
        <v>711</v>
      </c>
      <c r="C589" s="36" t="s">
        <v>1162</v>
      </c>
      <c r="D589" s="36" t="s">
        <v>101</v>
      </c>
      <c r="E589" s="36">
        <v>3240015</v>
      </c>
      <c r="F589" s="147" t="s">
        <v>6</v>
      </c>
      <c r="G589" s="36" t="s">
        <v>1155</v>
      </c>
      <c r="H589" s="15"/>
      <c r="I589" s="200" t="e">
        <f>#REF!*2.6</f>
        <v>#REF!</v>
      </c>
      <c r="J589" s="201" t="e">
        <f>I589*(1-#REF!)</f>
        <v>#REF!</v>
      </c>
      <c r="K589" s="202" t="e">
        <f>(J589-#REF!)/J589</f>
        <v>#REF!</v>
      </c>
      <c r="L589" s="207" t="e">
        <f>I589/#REF!-1</f>
        <v>#REF!</v>
      </c>
    </row>
    <row r="590" spans="1:12">
      <c r="A590" s="135">
        <v>586</v>
      </c>
      <c r="B590" s="36" t="s">
        <v>711</v>
      </c>
      <c r="C590" s="36" t="s">
        <v>1162</v>
      </c>
      <c r="D590" s="36" t="s">
        <v>101</v>
      </c>
      <c r="E590" s="36">
        <v>3240016</v>
      </c>
      <c r="F590" s="147" t="s">
        <v>6</v>
      </c>
      <c r="G590" s="36" t="s">
        <v>1156</v>
      </c>
      <c r="H590" s="15"/>
      <c r="I590" s="200" t="e">
        <f>#REF!*2.6</f>
        <v>#REF!</v>
      </c>
      <c r="J590" s="201" t="e">
        <f>I590*(1-#REF!)</f>
        <v>#REF!</v>
      </c>
      <c r="K590" s="202" t="e">
        <f>(J590-#REF!)/J590</f>
        <v>#REF!</v>
      </c>
      <c r="L590" s="207" t="e">
        <f>I590/#REF!-1</f>
        <v>#REF!</v>
      </c>
    </row>
    <row r="591" spans="1:12">
      <c r="A591" s="138">
        <v>587</v>
      </c>
      <c r="B591" s="36" t="s">
        <v>711</v>
      </c>
      <c r="C591" s="36" t="s">
        <v>1162</v>
      </c>
      <c r="D591" s="36" t="s">
        <v>101</v>
      </c>
      <c r="E591" s="38"/>
      <c r="F591" s="208" t="s">
        <v>6</v>
      </c>
      <c r="G591" s="38" t="s">
        <v>153</v>
      </c>
      <c r="H591" s="41"/>
      <c r="I591" s="200" t="e">
        <f>#REF!</f>
        <v>#REF!</v>
      </c>
      <c r="J591" s="201" t="e">
        <f>I591*(1-#REF!)</f>
        <v>#REF!</v>
      </c>
      <c r="K591" s="202"/>
      <c r="L591" s="207" t="e">
        <f>I591/#REF!-1</f>
        <v>#REF!</v>
      </c>
    </row>
    <row r="592" spans="1:12">
      <c r="A592" s="135">
        <v>588</v>
      </c>
      <c r="B592" s="36" t="s">
        <v>711</v>
      </c>
      <c r="C592" s="36" t="s">
        <v>1162</v>
      </c>
      <c r="D592" s="36" t="s">
        <v>101</v>
      </c>
      <c r="E592" s="38"/>
      <c r="F592" s="208" t="s">
        <v>6</v>
      </c>
      <c r="G592" s="38" t="s">
        <v>154</v>
      </c>
      <c r="H592" s="41"/>
      <c r="I592" s="200" t="e">
        <f>#REF!</f>
        <v>#REF!</v>
      </c>
      <c r="J592" s="201" t="e">
        <f>I592*(1-#REF!)</f>
        <v>#REF!</v>
      </c>
      <c r="K592" s="202"/>
      <c r="L592" s="207" t="e">
        <f>I592/#REF!-1</f>
        <v>#REF!</v>
      </c>
    </row>
    <row r="593" spans="1:12">
      <c r="A593" s="138">
        <v>589</v>
      </c>
      <c r="B593" s="36" t="s">
        <v>711</v>
      </c>
      <c r="C593" s="36" t="s">
        <v>1162</v>
      </c>
      <c r="D593" s="36" t="s">
        <v>101</v>
      </c>
      <c r="E593" s="38">
        <v>99445</v>
      </c>
      <c r="F593" s="208" t="s">
        <v>6</v>
      </c>
      <c r="G593" s="38" t="s">
        <v>167</v>
      </c>
      <c r="H593" s="41"/>
      <c r="I593" s="200" t="e">
        <f>#REF!</f>
        <v>#REF!</v>
      </c>
      <c r="J593" s="201" t="e">
        <f>I593*(1-#REF!)</f>
        <v>#REF!</v>
      </c>
      <c r="K593" s="202" t="e">
        <f>(J593-#REF!)/J593</f>
        <v>#REF!</v>
      </c>
      <c r="L593" s="207" t="e">
        <f>I593/#REF!-1</f>
        <v>#REF!</v>
      </c>
    </row>
    <row r="594" spans="1:12" ht="15.75" thickBot="1">
      <c r="A594" s="135">
        <v>590</v>
      </c>
      <c r="B594" s="37" t="s">
        <v>711</v>
      </c>
      <c r="C594" s="37" t="s">
        <v>1162</v>
      </c>
      <c r="D594" s="37" t="s">
        <v>101</v>
      </c>
      <c r="E594" s="37">
        <v>43607</v>
      </c>
      <c r="F594" s="153" t="s">
        <v>6</v>
      </c>
      <c r="G594" s="37" t="s">
        <v>168</v>
      </c>
      <c r="H594" s="19"/>
      <c r="I594" s="200" t="e">
        <f>#REF!</f>
        <v>#REF!</v>
      </c>
      <c r="J594" s="201" t="e">
        <f>I594*(1-#REF!)</f>
        <v>#REF!</v>
      </c>
      <c r="K594" s="202" t="e">
        <f>(J594-#REF!)/J594</f>
        <v>#REF!</v>
      </c>
      <c r="L594" s="207" t="e">
        <f>I594/#REF!-1</f>
        <v>#REF!</v>
      </c>
    </row>
    <row r="595" spans="1:12">
      <c r="A595" s="135">
        <v>591</v>
      </c>
      <c r="B595" s="38" t="s">
        <v>711</v>
      </c>
      <c r="C595" s="38" t="s">
        <v>1281</v>
      </c>
      <c r="D595" s="38" t="s">
        <v>10</v>
      </c>
      <c r="E595" s="222">
        <v>1240014</v>
      </c>
      <c r="F595" s="223" t="s">
        <v>11</v>
      </c>
      <c r="G595" s="38" t="s">
        <v>1282</v>
      </c>
      <c r="H595" s="41">
        <v>128340</v>
      </c>
      <c r="I595" s="200" t="e">
        <f>#REF!</f>
        <v>#REF!</v>
      </c>
      <c r="J595" s="201" t="e">
        <f>I595*(1-#REF!)</f>
        <v>#REF!</v>
      </c>
      <c r="K595" s="202" t="e">
        <f>(J595-#REF!)/J595</f>
        <v>#REF!</v>
      </c>
      <c r="L595" s="207" t="e">
        <f>I595/#REF!-1</f>
        <v>#REF!</v>
      </c>
    </row>
    <row r="596" spans="1:12">
      <c r="A596" s="138">
        <v>592</v>
      </c>
      <c r="B596" s="36" t="s">
        <v>711</v>
      </c>
      <c r="C596" s="36" t="s">
        <v>1281</v>
      </c>
      <c r="D596" s="36" t="s">
        <v>10</v>
      </c>
      <c r="E596" s="224">
        <v>1241000</v>
      </c>
      <c r="F596" s="225" t="s">
        <v>11</v>
      </c>
      <c r="G596" s="36" t="s">
        <v>1283</v>
      </c>
      <c r="H596" s="15">
        <v>165474</v>
      </c>
      <c r="I596" s="200" t="e">
        <f>#REF!</f>
        <v>#REF!</v>
      </c>
      <c r="J596" s="201" t="e">
        <f>I596*(1-#REF!)</f>
        <v>#REF!</v>
      </c>
      <c r="K596" s="202" t="e">
        <f>(J596-#REF!)/J596</f>
        <v>#REF!</v>
      </c>
      <c r="L596" s="207" t="e">
        <f>I596/#REF!-1</f>
        <v>#REF!</v>
      </c>
    </row>
    <row r="597" spans="1:12">
      <c r="A597" s="135">
        <v>593</v>
      </c>
      <c r="B597" s="36" t="s">
        <v>711</v>
      </c>
      <c r="C597" s="36" t="s">
        <v>1281</v>
      </c>
      <c r="D597" s="36" t="s">
        <v>10</v>
      </c>
      <c r="E597" s="226">
        <v>1241010</v>
      </c>
      <c r="F597" s="227" t="s">
        <v>11</v>
      </c>
      <c r="G597" s="36" t="s">
        <v>1284</v>
      </c>
      <c r="H597" s="15">
        <v>195651</v>
      </c>
      <c r="I597" s="200" t="e">
        <f>#REF!</f>
        <v>#REF!</v>
      </c>
      <c r="J597" s="201" t="e">
        <f>I597*(1-#REF!)</f>
        <v>#REF!</v>
      </c>
      <c r="K597" s="202" t="e">
        <f>(J597-#REF!)/J597</f>
        <v>#REF!</v>
      </c>
      <c r="L597" s="207" t="e">
        <f>I597/#REF!-1</f>
        <v>#REF!</v>
      </c>
    </row>
    <row r="598" spans="1:12">
      <c r="A598" s="138">
        <v>594</v>
      </c>
      <c r="B598" s="36" t="s">
        <v>711</v>
      </c>
      <c r="C598" s="36" t="s">
        <v>1281</v>
      </c>
      <c r="D598" s="36" t="s">
        <v>10</v>
      </c>
      <c r="E598" s="226">
        <v>1240015</v>
      </c>
      <c r="F598" s="227" t="s">
        <v>11</v>
      </c>
      <c r="G598" s="36" t="s">
        <v>1285</v>
      </c>
      <c r="H598" s="15">
        <v>123453</v>
      </c>
      <c r="I598" s="200" t="e">
        <f>#REF!</f>
        <v>#REF!</v>
      </c>
      <c r="J598" s="201" t="e">
        <f>I598*(1-#REF!)</f>
        <v>#REF!</v>
      </c>
      <c r="K598" s="202" t="e">
        <f>(J598-#REF!)/J598</f>
        <v>#REF!</v>
      </c>
      <c r="L598" s="207" t="e">
        <f>I598/#REF!-1</f>
        <v>#REF!</v>
      </c>
    </row>
    <row r="599" spans="1:12">
      <c r="A599" s="135">
        <v>595</v>
      </c>
      <c r="B599" s="36" t="s">
        <v>711</v>
      </c>
      <c r="C599" s="36" t="s">
        <v>1281</v>
      </c>
      <c r="D599" s="36" t="s">
        <v>10</v>
      </c>
      <c r="E599" s="226">
        <v>1240016</v>
      </c>
      <c r="F599" s="227" t="s">
        <v>11</v>
      </c>
      <c r="G599" s="36" t="s">
        <v>1286</v>
      </c>
      <c r="H599" s="15">
        <v>159345</v>
      </c>
      <c r="I599" s="200" t="e">
        <f>#REF!</f>
        <v>#REF!</v>
      </c>
      <c r="J599" s="201" t="e">
        <f>I599*(1-#REF!)</f>
        <v>#REF!</v>
      </c>
      <c r="K599" s="202" t="e">
        <f>(J599-#REF!)/J599</f>
        <v>#REF!</v>
      </c>
      <c r="L599" s="207" t="e">
        <f>I599/#REF!-1</f>
        <v>#REF!</v>
      </c>
    </row>
    <row r="600" spans="1:12">
      <c r="A600" s="138">
        <v>596</v>
      </c>
      <c r="B600" s="36" t="s">
        <v>711</v>
      </c>
      <c r="C600" s="36" t="s">
        <v>1281</v>
      </c>
      <c r="D600" s="36" t="s">
        <v>10</v>
      </c>
      <c r="E600" s="226">
        <v>1240017</v>
      </c>
      <c r="F600" s="227" t="s">
        <v>11</v>
      </c>
      <c r="G600" s="36" t="s">
        <v>1287</v>
      </c>
      <c r="H600" s="15">
        <v>188703</v>
      </c>
      <c r="I600" s="200" t="e">
        <f>#REF!</f>
        <v>#REF!</v>
      </c>
      <c r="J600" s="201" t="e">
        <f>I600*(1-#REF!)</f>
        <v>#REF!</v>
      </c>
      <c r="K600" s="202" t="e">
        <f>(J600-#REF!)/J600</f>
        <v>#REF!</v>
      </c>
      <c r="L600" s="207" t="e">
        <f>I600/#REF!-1</f>
        <v>#REF!</v>
      </c>
    </row>
    <row r="601" spans="1:12">
      <c r="A601" s="135">
        <v>597</v>
      </c>
      <c r="B601" s="36" t="s">
        <v>711</v>
      </c>
      <c r="C601" s="36" t="s">
        <v>1281</v>
      </c>
      <c r="D601" s="36" t="s">
        <v>10</v>
      </c>
      <c r="E601" s="226">
        <v>1240020</v>
      </c>
      <c r="F601" s="227" t="s">
        <v>11</v>
      </c>
      <c r="G601" s="36" t="s">
        <v>1288</v>
      </c>
      <c r="H601" s="15">
        <v>105912</v>
      </c>
      <c r="I601" s="200" t="e">
        <f>#REF!</f>
        <v>#REF!</v>
      </c>
      <c r="J601" s="201" t="e">
        <f>I601*(1-#REF!)</f>
        <v>#REF!</v>
      </c>
      <c r="K601" s="202"/>
      <c r="L601" s="207" t="e">
        <f>I601/#REF!-1</f>
        <v>#REF!</v>
      </c>
    </row>
    <row r="602" spans="1:12">
      <c r="A602" s="138">
        <v>598</v>
      </c>
      <c r="B602" s="36" t="s">
        <v>711</v>
      </c>
      <c r="C602" s="36" t="s">
        <v>1281</v>
      </c>
      <c r="D602" s="36" t="s">
        <v>10</v>
      </c>
      <c r="E602" s="228">
        <v>1240021</v>
      </c>
      <c r="F602" s="227" t="s">
        <v>11</v>
      </c>
      <c r="G602" s="36" t="s">
        <v>1289</v>
      </c>
      <c r="H602" s="15">
        <v>141804</v>
      </c>
      <c r="I602" s="200" t="e">
        <f>#REF!</f>
        <v>#REF!</v>
      </c>
      <c r="J602" s="201" t="e">
        <f>I602*(1-#REF!)</f>
        <v>#REF!</v>
      </c>
      <c r="K602" s="202"/>
      <c r="L602" s="207" t="e">
        <f>I602/#REF!-1</f>
        <v>#REF!</v>
      </c>
    </row>
    <row r="603" spans="1:12">
      <c r="A603" s="135">
        <v>599</v>
      </c>
      <c r="B603" s="36" t="s">
        <v>711</v>
      </c>
      <c r="C603" s="36" t="s">
        <v>1281</v>
      </c>
      <c r="D603" s="36" t="s">
        <v>10</v>
      </c>
      <c r="E603" s="228">
        <v>1240022</v>
      </c>
      <c r="F603" s="227" t="s">
        <v>11</v>
      </c>
      <c r="G603" s="36" t="s">
        <v>1290</v>
      </c>
      <c r="H603" s="15">
        <v>171153</v>
      </c>
      <c r="I603" s="200" t="e">
        <f>#REF!</f>
        <v>#REF!</v>
      </c>
      <c r="J603" s="201" t="e">
        <f>I603*(1-#REF!)</f>
        <v>#REF!</v>
      </c>
      <c r="K603" s="202"/>
      <c r="L603" s="207" t="e">
        <f>I603/#REF!-1</f>
        <v>#REF!</v>
      </c>
    </row>
    <row r="604" spans="1:12">
      <c r="A604" s="138">
        <v>600</v>
      </c>
      <c r="B604" s="36" t="s">
        <v>711</v>
      </c>
      <c r="C604" s="36" t="s">
        <v>1281</v>
      </c>
      <c r="D604" s="36" t="s">
        <v>10</v>
      </c>
      <c r="E604" s="229">
        <v>3240055</v>
      </c>
      <c r="F604" s="227" t="s">
        <v>6</v>
      </c>
      <c r="G604" s="36" t="s">
        <v>1291</v>
      </c>
      <c r="H604" s="15"/>
      <c r="I604" s="200" t="e">
        <f>#REF!</f>
        <v>#REF!</v>
      </c>
      <c r="J604" s="201" t="e">
        <f>I604*(1-#REF!)</f>
        <v>#REF!</v>
      </c>
      <c r="K604" s="202" t="e">
        <f>(J604-#REF!)/J604</f>
        <v>#REF!</v>
      </c>
      <c r="L604" s="207" t="e">
        <f>I604/#REF!-1</f>
        <v>#REF!</v>
      </c>
    </row>
    <row r="605" spans="1:12">
      <c r="A605" s="135">
        <v>601</v>
      </c>
      <c r="B605" s="36" t="s">
        <v>711</v>
      </c>
      <c r="C605" s="36" t="s">
        <v>1281</v>
      </c>
      <c r="D605" s="36" t="s">
        <v>10</v>
      </c>
      <c r="E605" s="229">
        <v>3240056</v>
      </c>
      <c r="F605" s="227" t="s">
        <v>6</v>
      </c>
      <c r="G605" s="36" t="s">
        <v>1292</v>
      </c>
      <c r="H605" s="15"/>
      <c r="I605" s="200" t="e">
        <f>#REF!</f>
        <v>#REF!</v>
      </c>
      <c r="J605" s="201" t="e">
        <f>I605*(1-#REF!)</f>
        <v>#REF!</v>
      </c>
      <c r="K605" s="202" t="e">
        <f>(J605-#REF!)/J605</f>
        <v>#REF!</v>
      </c>
      <c r="L605" s="207" t="e">
        <f>I605/#REF!-1</f>
        <v>#REF!</v>
      </c>
    </row>
    <row r="606" spans="1:12">
      <c r="A606" s="138">
        <v>602</v>
      </c>
      <c r="B606" s="36" t="s">
        <v>711</v>
      </c>
      <c r="C606" s="36" t="s">
        <v>1281</v>
      </c>
      <c r="D606" s="36" t="s">
        <v>10</v>
      </c>
      <c r="E606" s="229">
        <v>3240057</v>
      </c>
      <c r="F606" s="227" t="s">
        <v>6</v>
      </c>
      <c r="G606" s="36" t="s">
        <v>1293</v>
      </c>
      <c r="H606" s="15"/>
      <c r="I606" s="200" t="e">
        <f>#REF!</f>
        <v>#REF!</v>
      </c>
      <c r="J606" s="201" t="e">
        <f>I606*(1-#REF!)</f>
        <v>#REF!</v>
      </c>
      <c r="K606" s="202" t="e">
        <f>(J606-#REF!)/J606</f>
        <v>#REF!</v>
      </c>
      <c r="L606" s="207" t="e">
        <f>I606/#REF!-1</f>
        <v>#REF!</v>
      </c>
    </row>
    <row r="607" spans="1:12">
      <c r="A607" s="135">
        <v>603</v>
      </c>
      <c r="B607" s="36" t="s">
        <v>711</v>
      </c>
      <c r="C607" s="36" t="s">
        <v>1281</v>
      </c>
      <c r="D607" s="36" t="s">
        <v>10</v>
      </c>
      <c r="E607" s="229">
        <v>3240058</v>
      </c>
      <c r="F607" s="227" t="s">
        <v>6</v>
      </c>
      <c r="G607" s="36" t="s">
        <v>1294</v>
      </c>
      <c r="H607" s="15"/>
      <c r="I607" s="200" t="e">
        <f>#REF!</f>
        <v>#REF!</v>
      </c>
      <c r="J607" s="201" t="e">
        <f>I607*(1-#REF!)</f>
        <v>#REF!</v>
      </c>
      <c r="K607" s="202" t="e">
        <f>(J607-#REF!)/J607</f>
        <v>#REF!</v>
      </c>
      <c r="L607" s="207" t="e">
        <f>I607/#REF!-1</f>
        <v>#REF!</v>
      </c>
    </row>
    <row r="608" spans="1:12">
      <c r="A608" s="138">
        <v>604</v>
      </c>
      <c r="B608" s="36" t="s">
        <v>711</v>
      </c>
      <c r="C608" s="36" t="s">
        <v>1281</v>
      </c>
      <c r="D608" s="36" t="s">
        <v>10</v>
      </c>
      <c r="E608" s="229">
        <v>2140143</v>
      </c>
      <c r="F608" s="147" t="s">
        <v>122</v>
      </c>
      <c r="G608" s="36" t="s">
        <v>1295</v>
      </c>
      <c r="H608" s="15"/>
      <c r="I608" s="200" t="e">
        <f>#REF!</f>
        <v>#REF!</v>
      </c>
      <c r="J608" s="201" t="e">
        <f>I608*(1-#REF!)</f>
        <v>#REF!</v>
      </c>
      <c r="K608" s="202" t="e">
        <f>(J608-#REF!)/J608</f>
        <v>#REF!</v>
      </c>
      <c r="L608" s="207" t="e">
        <f>I608/#REF!-1</f>
        <v>#REF!</v>
      </c>
    </row>
    <row r="609" spans="1:12">
      <c r="A609" s="135">
        <v>605</v>
      </c>
      <c r="B609" s="36" t="s">
        <v>711</v>
      </c>
      <c r="C609" s="36" t="s">
        <v>1281</v>
      </c>
      <c r="D609" s="36" t="s">
        <v>10</v>
      </c>
      <c r="E609" s="229">
        <v>3240034</v>
      </c>
      <c r="F609" s="147" t="s">
        <v>122</v>
      </c>
      <c r="G609" s="36" t="s">
        <v>1296</v>
      </c>
      <c r="H609" s="15"/>
      <c r="I609" s="200" t="e">
        <f>#REF!</f>
        <v>#REF!</v>
      </c>
      <c r="J609" s="201" t="e">
        <f>I609*(1-#REF!)</f>
        <v>#REF!</v>
      </c>
      <c r="K609" s="202" t="e">
        <f>(J609-#REF!)/J609</f>
        <v>#REF!</v>
      </c>
      <c r="L609" s="207" t="e">
        <f>I609/#REF!-1</f>
        <v>#REF!</v>
      </c>
    </row>
    <row r="610" spans="1:12">
      <c r="A610" s="138">
        <v>606</v>
      </c>
      <c r="B610" s="36" t="s">
        <v>711</v>
      </c>
      <c r="C610" s="36" t="s">
        <v>1281</v>
      </c>
      <c r="D610" s="36" t="s">
        <v>10</v>
      </c>
      <c r="E610" s="229" t="s">
        <v>1297</v>
      </c>
      <c r="F610" s="147" t="s">
        <v>122</v>
      </c>
      <c r="G610" s="36" t="s">
        <v>1298</v>
      </c>
      <c r="H610" s="15"/>
      <c r="I610" s="200" t="e">
        <f>#REF!</f>
        <v>#REF!</v>
      </c>
      <c r="J610" s="201" t="e">
        <f>I610*(1-#REF!)</f>
        <v>#REF!</v>
      </c>
      <c r="K610" s="202" t="e">
        <f>(J610-#REF!)/J610</f>
        <v>#REF!</v>
      </c>
      <c r="L610" s="207" t="e">
        <f>I610/#REF!-1</f>
        <v>#REF!</v>
      </c>
    </row>
    <row r="611" spans="1:12">
      <c r="A611" s="135">
        <v>607</v>
      </c>
      <c r="B611" s="36" t="s">
        <v>711</v>
      </c>
      <c r="C611" s="36" t="s">
        <v>1281</v>
      </c>
      <c r="D611" s="36" t="s">
        <v>10</v>
      </c>
      <c r="E611" s="221">
        <v>3240010</v>
      </c>
      <c r="F611" s="147" t="s">
        <v>6</v>
      </c>
      <c r="G611" s="49" t="s">
        <v>149</v>
      </c>
      <c r="H611" s="206"/>
      <c r="I611" s="200" t="e">
        <f>#REF!*2.6</f>
        <v>#REF!</v>
      </c>
      <c r="J611" s="201" t="e">
        <f>I611*(1-#REF!)</f>
        <v>#REF!</v>
      </c>
      <c r="K611" s="202" t="e">
        <f>(J611-#REF!)/J611</f>
        <v>#REF!</v>
      </c>
      <c r="L611" s="207" t="e">
        <f>I611/#REF!-1</f>
        <v>#REF!</v>
      </c>
    </row>
    <row r="612" spans="1:12">
      <c r="A612" s="138">
        <v>608</v>
      </c>
      <c r="B612" s="36" t="s">
        <v>711</v>
      </c>
      <c r="C612" s="36" t="s">
        <v>1281</v>
      </c>
      <c r="D612" s="36" t="s">
        <v>10</v>
      </c>
      <c r="E612" s="221">
        <v>3240011</v>
      </c>
      <c r="F612" s="147" t="s">
        <v>6</v>
      </c>
      <c r="G612" s="49" t="s">
        <v>150</v>
      </c>
      <c r="H612" s="50"/>
      <c r="I612" s="200" t="e">
        <f>#REF!*2.6</f>
        <v>#REF!</v>
      </c>
      <c r="J612" s="201" t="e">
        <f>I612*(1-#REF!)</f>
        <v>#REF!</v>
      </c>
      <c r="K612" s="202" t="e">
        <f>(J612-#REF!)/J612</f>
        <v>#REF!</v>
      </c>
      <c r="L612" s="207" t="e">
        <f>I612/#REF!-1</f>
        <v>#REF!</v>
      </c>
    </row>
    <row r="613" spans="1:12">
      <c r="A613" s="135">
        <v>609</v>
      </c>
      <c r="B613" s="36" t="s">
        <v>711</v>
      </c>
      <c r="C613" s="36" t="s">
        <v>1281</v>
      </c>
      <c r="D613" s="36" t="s">
        <v>10</v>
      </c>
      <c r="E613" s="221">
        <v>3240012</v>
      </c>
      <c r="F613" s="147" t="s">
        <v>6</v>
      </c>
      <c r="G613" s="49" t="s">
        <v>151</v>
      </c>
      <c r="H613" s="50"/>
      <c r="I613" s="200" t="e">
        <f>#REF!*2.6</f>
        <v>#REF!</v>
      </c>
      <c r="J613" s="201" t="e">
        <f>I613*(1-#REF!)</f>
        <v>#REF!</v>
      </c>
      <c r="K613" s="202" t="e">
        <f>(J613-#REF!)/J613</f>
        <v>#REF!</v>
      </c>
      <c r="L613" s="207" t="e">
        <f>I613/#REF!-1</f>
        <v>#REF!</v>
      </c>
    </row>
    <row r="614" spans="1:12">
      <c r="A614" s="138">
        <v>610</v>
      </c>
      <c r="B614" s="36" t="s">
        <v>711</v>
      </c>
      <c r="C614" s="36" t="s">
        <v>1281</v>
      </c>
      <c r="D614" s="36" t="s">
        <v>10</v>
      </c>
      <c r="E614" s="229">
        <v>3240037</v>
      </c>
      <c r="F614" s="147" t="s">
        <v>122</v>
      </c>
      <c r="G614" s="36" t="s">
        <v>1299</v>
      </c>
      <c r="H614" s="15"/>
      <c r="I614" s="200" t="e">
        <f>#REF!</f>
        <v>#REF!</v>
      </c>
      <c r="J614" s="201" t="e">
        <f>I614*(1-#REF!)</f>
        <v>#REF!</v>
      </c>
      <c r="K614" s="202" t="e">
        <f>(J614-#REF!)/J614</f>
        <v>#REF!</v>
      </c>
      <c r="L614" s="207" t="e">
        <f>I614/#REF!-1</f>
        <v>#REF!</v>
      </c>
    </row>
    <row r="615" spans="1:12">
      <c r="A615" s="135">
        <v>611</v>
      </c>
      <c r="B615" s="36" t="s">
        <v>711</v>
      </c>
      <c r="C615" s="36" t="s">
        <v>1281</v>
      </c>
      <c r="D615" s="36" t="s">
        <v>10</v>
      </c>
      <c r="E615" s="229"/>
      <c r="F615" s="147" t="s">
        <v>6</v>
      </c>
      <c r="G615" s="36" t="s">
        <v>153</v>
      </c>
      <c r="H615" s="15"/>
      <c r="I615" s="200" t="e">
        <f>#REF!</f>
        <v>#REF!</v>
      </c>
      <c r="J615" s="201" t="e">
        <f>I615*(1-#REF!)</f>
        <v>#REF!</v>
      </c>
      <c r="K615" s="202"/>
      <c r="L615" s="207" t="e">
        <f>I615/#REF!-1</f>
        <v>#REF!</v>
      </c>
    </row>
    <row r="616" spans="1:12">
      <c r="A616" s="138">
        <v>612</v>
      </c>
      <c r="B616" s="36" t="s">
        <v>711</v>
      </c>
      <c r="C616" s="36" t="s">
        <v>1281</v>
      </c>
      <c r="D616" s="36" t="s">
        <v>10</v>
      </c>
      <c r="E616" s="229"/>
      <c r="F616" s="147" t="s">
        <v>6</v>
      </c>
      <c r="G616" s="36" t="s">
        <v>154</v>
      </c>
      <c r="H616" s="15"/>
      <c r="I616" s="200" t="e">
        <f>#REF!</f>
        <v>#REF!</v>
      </c>
      <c r="J616" s="201" t="e">
        <f>I616*(1-#REF!)</f>
        <v>#REF!</v>
      </c>
      <c r="K616" s="202"/>
      <c r="L616" s="207" t="e">
        <f>I616/#REF!-1</f>
        <v>#REF!</v>
      </c>
    </row>
    <row r="617" spans="1:12">
      <c r="A617" s="135">
        <v>613</v>
      </c>
      <c r="B617" s="36" t="s">
        <v>711</v>
      </c>
      <c r="C617" s="36" t="s">
        <v>1281</v>
      </c>
      <c r="D617" s="36" t="s">
        <v>10</v>
      </c>
      <c r="E617" s="229">
        <v>99445</v>
      </c>
      <c r="F617" s="147" t="s">
        <v>6</v>
      </c>
      <c r="G617" s="36" t="s">
        <v>167</v>
      </c>
      <c r="H617" s="15"/>
      <c r="I617" s="200" t="e">
        <f>#REF!</f>
        <v>#REF!</v>
      </c>
      <c r="J617" s="201" t="e">
        <f>I617*(1-#REF!)</f>
        <v>#REF!</v>
      </c>
      <c r="K617" s="202" t="e">
        <f>(J617-#REF!)/J617</f>
        <v>#REF!</v>
      </c>
      <c r="L617" s="207" t="e">
        <f>I617/#REF!-1</f>
        <v>#REF!</v>
      </c>
    </row>
    <row r="618" spans="1:12" ht="15.75" thickBot="1">
      <c r="A618" s="138">
        <v>614</v>
      </c>
      <c r="B618" s="191" t="s">
        <v>711</v>
      </c>
      <c r="C618" s="191" t="s">
        <v>1281</v>
      </c>
      <c r="D618" s="191" t="s">
        <v>10</v>
      </c>
      <c r="E618" s="230">
        <v>43607</v>
      </c>
      <c r="F618" s="193" t="s">
        <v>6</v>
      </c>
      <c r="G618" s="191" t="s">
        <v>168</v>
      </c>
      <c r="H618" s="194"/>
      <c r="I618" s="200" t="e">
        <f>#REF!</f>
        <v>#REF!</v>
      </c>
      <c r="J618" s="201" t="e">
        <f>I618*(1-#REF!)</f>
        <v>#REF!</v>
      </c>
      <c r="K618" s="202" t="e">
        <f>(J618-#REF!)/J618</f>
        <v>#REF!</v>
      </c>
      <c r="L618" s="207" t="e">
        <f>I618/#REF!-1</f>
        <v>#REF!</v>
      </c>
    </row>
    <row r="619" spans="1:12" ht="15.75" thickTop="1">
      <c r="A619" s="135">
        <v>615</v>
      </c>
      <c r="B619" s="38" t="s">
        <v>711</v>
      </c>
      <c r="C619" s="38" t="s">
        <v>1281</v>
      </c>
      <c r="D619" s="38" t="s">
        <v>101</v>
      </c>
      <c r="E619" s="231">
        <v>1240009</v>
      </c>
      <c r="F619" s="232" t="s">
        <v>11</v>
      </c>
      <c r="G619" s="38" t="s">
        <v>1300</v>
      </c>
      <c r="H619" s="41">
        <v>118080</v>
      </c>
      <c r="I619" s="200" t="e">
        <f>#REF!</f>
        <v>#REF!</v>
      </c>
      <c r="J619" s="201" t="e">
        <f>I619*(1-#REF!)</f>
        <v>#REF!</v>
      </c>
      <c r="K619" s="202" t="e">
        <f>(J619-#REF!)/J619</f>
        <v>#REF!</v>
      </c>
      <c r="L619" s="207" t="e">
        <f>I619/#REF!-1</f>
        <v>#REF!</v>
      </c>
    </row>
    <row r="620" spans="1:12">
      <c r="A620" s="138">
        <v>616</v>
      </c>
      <c r="B620" s="36" t="s">
        <v>711</v>
      </c>
      <c r="C620" s="36" t="s">
        <v>1281</v>
      </c>
      <c r="D620" s="36" t="s">
        <v>101</v>
      </c>
      <c r="E620" s="233">
        <v>1240018</v>
      </c>
      <c r="F620" s="234" t="s">
        <v>11</v>
      </c>
      <c r="G620" s="36" t="s">
        <v>1301</v>
      </c>
      <c r="H620" s="15">
        <v>150111</v>
      </c>
      <c r="I620" s="200" t="e">
        <f>#REF!</f>
        <v>#REF!</v>
      </c>
      <c r="J620" s="201" t="e">
        <f>I620*(1-#REF!)</f>
        <v>#REF!</v>
      </c>
      <c r="K620" s="202"/>
      <c r="L620" s="207" t="e">
        <f>I620/#REF!-1</f>
        <v>#REF!</v>
      </c>
    </row>
    <row r="621" spans="1:12">
      <c r="A621" s="135">
        <v>617</v>
      </c>
      <c r="B621" s="49" t="s">
        <v>711</v>
      </c>
      <c r="C621" s="49" t="s">
        <v>1281</v>
      </c>
      <c r="D621" s="49" t="s">
        <v>101</v>
      </c>
      <c r="E621" s="233">
        <v>1240019</v>
      </c>
      <c r="F621" s="235" t="s">
        <v>11</v>
      </c>
      <c r="G621" s="49" t="s">
        <v>1302</v>
      </c>
      <c r="H621" s="50">
        <v>176310</v>
      </c>
      <c r="I621" s="200" t="e">
        <f>#REF!</f>
        <v>#REF!</v>
      </c>
      <c r="J621" s="201" t="e">
        <f>I621*(1-#REF!)</f>
        <v>#REF!</v>
      </c>
      <c r="K621" s="202" t="e">
        <f>(J621-#REF!)/J621</f>
        <v>#REF!</v>
      </c>
      <c r="L621" s="207" t="e">
        <f>I621/#REF!-1</f>
        <v>#REF!</v>
      </c>
    </row>
    <row r="622" spans="1:12">
      <c r="A622" s="138">
        <v>618</v>
      </c>
      <c r="B622" s="49" t="s">
        <v>711</v>
      </c>
      <c r="C622" s="49" t="s">
        <v>1281</v>
      </c>
      <c r="D622" s="49" t="s">
        <v>101</v>
      </c>
      <c r="E622" s="231"/>
      <c r="F622" s="235" t="s">
        <v>11</v>
      </c>
      <c r="G622" s="49" t="s">
        <v>1303</v>
      </c>
      <c r="H622" s="50">
        <v>101268</v>
      </c>
      <c r="I622" s="200" t="e">
        <f>#REF!</f>
        <v>#REF!</v>
      </c>
      <c r="J622" s="201" t="e">
        <f>I622*(1-#REF!)</f>
        <v>#REF!</v>
      </c>
      <c r="K622" s="202"/>
      <c r="L622" s="207" t="e">
        <f>I622/#REF!-1</f>
        <v>#REF!</v>
      </c>
    </row>
    <row r="623" spans="1:12">
      <c r="A623" s="135">
        <v>619</v>
      </c>
      <c r="B623" s="49" t="s">
        <v>711</v>
      </c>
      <c r="C623" s="49" t="s">
        <v>1281</v>
      </c>
      <c r="D623" s="49" t="s">
        <v>101</v>
      </c>
      <c r="E623" s="233"/>
      <c r="F623" s="235" t="s">
        <v>11</v>
      </c>
      <c r="G623" s="49" t="s">
        <v>1304</v>
      </c>
      <c r="H623" s="50">
        <v>133902</v>
      </c>
      <c r="I623" s="200" t="e">
        <f>#REF!</f>
        <v>#REF!</v>
      </c>
      <c r="J623" s="201" t="e">
        <f>I623*(1-#REF!)</f>
        <v>#REF!</v>
      </c>
      <c r="K623" s="202"/>
      <c r="L623" s="207" t="e">
        <f>I623/#REF!-1</f>
        <v>#REF!</v>
      </c>
    </row>
    <row r="624" spans="1:12">
      <c r="A624" s="138">
        <v>620</v>
      </c>
      <c r="B624" s="49" t="s">
        <v>711</v>
      </c>
      <c r="C624" s="49" t="s">
        <v>1281</v>
      </c>
      <c r="D624" s="49" t="s">
        <v>101</v>
      </c>
      <c r="E624" s="236"/>
      <c r="F624" s="235" t="s">
        <v>11</v>
      </c>
      <c r="G624" s="49" t="s">
        <v>1305</v>
      </c>
      <c r="H624" s="50">
        <v>160722</v>
      </c>
      <c r="I624" s="200" t="e">
        <f>#REF!</f>
        <v>#REF!</v>
      </c>
      <c r="J624" s="201" t="e">
        <f>I624*(1-#REF!)</f>
        <v>#REF!</v>
      </c>
      <c r="K624" s="202"/>
      <c r="L624" s="207" t="e">
        <f>I624/#REF!-1</f>
        <v>#REF!</v>
      </c>
    </row>
    <row r="625" spans="1:14">
      <c r="A625" s="135">
        <v>621</v>
      </c>
      <c r="B625" s="36" t="s">
        <v>711</v>
      </c>
      <c r="C625" s="36" t="s">
        <v>1281</v>
      </c>
      <c r="D625" s="36" t="s">
        <v>101</v>
      </c>
      <c r="E625" s="229">
        <v>3240055</v>
      </c>
      <c r="F625" s="227" t="s">
        <v>6</v>
      </c>
      <c r="G625" s="36" t="s">
        <v>1306</v>
      </c>
      <c r="H625" s="15"/>
      <c r="I625" s="200" t="e">
        <f>#REF!</f>
        <v>#REF!</v>
      </c>
      <c r="J625" s="201" t="e">
        <f>I625*(1-#REF!)</f>
        <v>#REF!</v>
      </c>
      <c r="K625" s="202" t="e">
        <f>(J625-#REF!)/J625</f>
        <v>#REF!</v>
      </c>
      <c r="L625" s="207" t="e">
        <f>I625/#REF!-1</f>
        <v>#REF!</v>
      </c>
    </row>
    <row r="626" spans="1:14">
      <c r="A626" s="138">
        <v>622</v>
      </c>
      <c r="B626" s="36" t="s">
        <v>711</v>
      </c>
      <c r="C626" s="36" t="s">
        <v>1281</v>
      </c>
      <c r="D626" s="36" t="s">
        <v>101</v>
      </c>
      <c r="E626" s="229">
        <v>3240056</v>
      </c>
      <c r="F626" s="227" t="s">
        <v>6</v>
      </c>
      <c r="G626" s="36" t="s">
        <v>1307</v>
      </c>
      <c r="H626" s="15"/>
      <c r="I626" s="200" t="e">
        <f>#REF!</f>
        <v>#REF!</v>
      </c>
      <c r="J626" s="201" t="e">
        <f>I626*(1-#REF!)</f>
        <v>#REF!</v>
      </c>
      <c r="K626" s="202" t="e">
        <f>(J626-#REF!)/J626</f>
        <v>#REF!</v>
      </c>
      <c r="L626" s="207" t="e">
        <f>I626/#REF!-1</f>
        <v>#REF!</v>
      </c>
    </row>
    <row r="627" spans="1:14">
      <c r="A627" s="135">
        <v>623</v>
      </c>
      <c r="B627" s="36" t="s">
        <v>711</v>
      </c>
      <c r="C627" s="36" t="s">
        <v>1281</v>
      </c>
      <c r="D627" s="36" t="s">
        <v>101</v>
      </c>
      <c r="E627" s="229">
        <v>2140143</v>
      </c>
      <c r="F627" s="147" t="s">
        <v>122</v>
      </c>
      <c r="G627" s="36" t="s">
        <v>1295</v>
      </c>
      <c r="H627" s="15"/>
      <c r="I627" s="200" t="e">
        <f>#REF!</f>
        <v>#REF!</v>
      </c>
      <c r="J627" s="201" t="e">
        <f>I627*(1-#REF!)</f>
        <v>#REF!</v>
      </c>
      <c r="K627" s="202" t="e">
        <f>(J627-#REF!)/J627</f>
        <v>#REF!</v>
      </c>
      <c r="L627" s="207" t="e">
        <f>I627/#REF!-1</f>
        <v>#REF!</v>
      </c>
    </row>
    <row r="628" spans="1:14">
      <c r="A628" s="138">
        <v>624</v>
      </c>
      <c r="B628" s="36" t="s">
        <v>711</v>
      </c>
      <c r="C628" s="36" t="s">
        <v>1281</v>
      </c>
      <c r="D628" s="36" t="s">
        <v>101</v>
      </c>
      <c r="E628" s="229">
        <v>3240034</v>
      </c>
      <c r="F628" s="147" t="s">
        <v>122</v>
      </c>
      <c r="G628" s="36" t="s">
        <v>1296</v>
      </c>
      <c r="H628" s="15"/>
      <c r="I628" s="200" t="e">
        <f>#REF!</f>
        <v>#REF!</v>
      </c>
      <c r="J628" s="201" t="e">
        <f>I628*(1-#REF!)</f>
        <v>#REF!</v>
      </c>
      <c r="K628" s="202" t="e">
        <f>(J628-#REF!)/J628</f>
        <v>#REF!</v>
      </c>
      <c r="L628" s="207" t="e">
        <f>I628/#REF!-1</f>
        <v>#REF!</v>
      </c>
    </row>
    <row r="629" spans="1:14">
      <c r="A629" s="135">
        <v>625</v>
      </c>
      <c r="B629" s="36" t="s">
        <v>711</v>
      </c>
      <c r="C629" s="36" t="s">
        <v>1281</v>
      </c>
      <c r="D629" s="36" t="s">
        <v>101</v>
      </c>
      <c r="E629" s="229" t="s">
        <v>1297</v>
      </c>
      <c r="F629" s="147" t="s">
        <v>122</v>
      </c>
      <c r="G629" s="36" t="s">
        <v>1298</v>
      </c>
      <c r="H629" s="15"/>
      <c r="I629" s="200" t="e">
        <f>#REF!</f>
        <v>#REF!</v>
      </c>
      <c r="J629" s="201" t="e">
        <f>I629*(1-#REF!)</f>
        <v>#REF!</v>
      </c>
      <c r="K629" s="202" t="e">
        <f>(J629-#REF!)/J629</f>
        <v>#REF!</v>
      </c>
      <c r="L629" s="207" t="e">
        <f>I629/#REF!-1</f>
        <v>#REF!</v>
      </c>
    </row>
    <row r="630" spans="1:14">
      <c r="A630" s="138">
        <v>626</v>
      </c>
      <c r="B630" s="36" t="s">
        <v>711</v>
      </c>
      <c r="C630" s="36" t="s">
        <v>1281</v>
      </c>
      <c r="D630" s="36" t="s">
        <v>101</v>
      </c>
      <c r="E630" s="221">
        <v>3240010</v>
      </c>
      <c r="F630" s="147" t="s">
        <v>6</v>
      </c>
      <c r="G630" s="49" t="s">
        <v>149</v>
      </c>
      <c r="H630" s="206"/>
      <c r="I630" s="200" t="e">
        <f>#REF!*2.6</f>
        <v>#REF!</v>
      </c>
      <c r="J630" s="201" t="e">
        <f>I630*(1-#REF!)</f>
        <v>#REF!</v>
      </c>
      <c r="K630" s="202" t="e">
        <f>(J630-#REF!)/J630</f>
        <v>#REF!</v>
      </c>
      <c r="L630" s="207" t="e">
        <f>I630/#REF!-1</f>
        <v>#REF!</v>
      </c>
    </row>
    <row r="631" spans="1:14">
      <c r="A631" s="135">
        <v>627</v>
      </c>
      <c r="B631" s="36" t="s">
        <v>711</v>
      </c>
      <c r="C631" s="36" t="s">
        <v>1281</v>
      </c>
      <c r="D631" s="36" t="s">
        <v>101</v>
      </c>
      <c r="E631" s="221">
        <v>3240011</v>
      </c>
      <c r="F631" s="147" t="s">
        <v>6</v>
      </c>
      <c r="G631" s="49" t="s">
        <v>150</v>
      </c>
      <c r="H631" s="50"/>
      <c r="I631" s="200" t="e">
        <f>#REF!*2.6</f>
        <v>#REF!</v>
      </c>
      <c r="J631" s="201" t="e">
        <f>I631*(1-#REF!)</f>
        <v>#REF!</v>
      </c>
      <c r="K631" s="202" t="e">
        <f>(J631-#REF!)/J631</f>
        <v>#REF!</v>
      </c>
      <c r="L631" s="207" t="e">
        <f>I631/#REF!-1</f>
        <v>#REF!</v>
      </c>
    </row>
    <row r="632" spans="1:14">
      <c r="A632" s="138">
        <v>628</v>
      </c>
      <c r="B632" s="36" t="s">
        <v>711</v>
      </c>
      <c r="C632" s="36" t="s">
        <v>1281</v>
      </c>
      <c r="D632" s="36" t="s">
        <v>101</v>
      </c>
      <c r="E632" s="221">
        <v>3240012</v>
      </c>
      <c r="F632" s="147" t="s">
        <v>6</v>
      </c>
      <c r="G632" s="49" t="s">
        <v>151</v>
      </c>
      <c r="H632" s="50"/>
      <c r="I632" s="200" t="e">
        <f>#REF!*2.6</f>
        <v>#REF!</v>
      </c>
      <c r="J632" s="201" t="e">
        <f>I632*(1-#REF!)</f>
        <v>#REF!</v>
      </c>
      <c r="K632" s="202" t="e">
        <f>(J632-#REF!)/J632</f>
        <v>#REF!</v>
      </c>
      <c r="L632" s="207" t="e">
        <f>I632/#REF!-1</f>
        <v>#REF!</v>
      </c>
    </row>
    <row r="633" spans="1:14">
      <c r="A633" s="135">
        <v>629</v>
      </c>
      <c r="B633" s="36" t="s">
        <v>711</v>
      </c>
      <c r="C633" s="36" t="s">
        <v>1281</v>
      </c>
      <c r="D633" s="36" t="s">
        <v>101</v>
      </c>
      <c r="E633" s="229">
        <v>3240037</v>
      </c>
      <c r="F633" s="147" t="s">
        <v>122</v>
      </c>
      <c r="G633" s="36" t="s">
        <v>1299</v>
      </c>
      <c r="H633" s="15"/>
      <c r="I633" s="200" t="e">
        <f>#REF!</f>
        <v>#REF!</v>
      </c>
      <c r="J633" s="201" t="e">
        <f>I633*(1-#REF!)</f>
        <v>#REF!</v>
      </c>
      <c r="K633" s="202" t="e">
        <f>(J633-#REF!)/J633</f>
        <v>#REF!</v>
      </c>
      <c r="L633" s="207" t="e">
        <f>I633/#REF!-1</f>
        <v>#REF!</v>
      </c>
    </row>
    <row r="634" spans="1:14">
      <c r="A634" s="138">
        <v>630</v>
      </c>
      <c r="B634" s="36" t="s">
        <v>711</v>
      </c>
      <c r="C634" s="36" t="s">
        <v>1281</v>
      </c>
      <c r="D634" s="36" t="s">
        <v>101</v>
      </c>
      <c r="E634" s="229"/>
      <c r="F634" s="147" t="s">
        <v>6</v>
      </c>
      <c r="G634" s="36" t="s">
        <v>153</v>
      </c>
      <c r="H634" s="15"/>
      <c r="I634" s="200" t="e">
        <f>#REF!</f>
        <v>#REF!</v>
      </c>
      <c r="J634" s="201" t="e">
        <f>I634*(1-#REF!)</f>
        <v>#REF!</v>
      </c>
      <c r="K634" s="202"/>
      <c r="L634" s="207" t="e">
        <f>I634/#REF!-1</f>
        <v>#REF!</v>
      </c>
    </row>
    <row r="635" spans="1:14">
      <c r="A635" s="135">
        <v>631</v>
      </c>
      <c r="B635" s="36" t="s">
        <v>711</v>
      </c>
      <c r="C635" s="36" t="s">
        <v>1281</v>
      </c>
      <c r="D635" s="36" t="s">
        <v>101</v>
      </c>
      <c r="E635" s="229"/>
      <c r="F635" s="147" t="s">
        <v>6</v>
      </c>
      <c r="G635" s="36" t="s">
        <v>154</v>
      </c>
      <c r="H635" s="15"/>
      <c r="I635" s="200" t="e">
        <f>#REF!</f>
        <v>#REF!</v>
      </c>
      <c r="J635" s="201" t="e">
        <f>I635*(1-#REF!)</f>
        <v>#REF!</v>
      </c>
      <c r="K635" s="202"/>
      <c r="L635" s="207" t="e">
        <f>I635/#REF!-1</f>
        <v>#REF!</v>
      </c>
    </row>
    <row r="636" spans="1:14">
      <c r="A636" s="138">
        <v>632</v>
      </c>
      <c r="B636" s="36" t="s">
        <v>711</v>
      </c>
      <c r="C636" s="36" t="s">
        <v>1281</v>
      </c>
      <c r="D636" s="36" t="s">
        <v>101</v>
      </c>
      <c r="E636" s="229">
        <v>99445</v>
      </c>
      <c r="F636" s="147" t="s">
        <v>6</v>
      </c>
      <c r="G636" s="36" t="s">
        <v>167</v>
      </c>
      <c r="H636" s="15"/>
      <c r="I636" s="200" t="e">
        <f>#REF!</f>
        <v>#REF!</v>
      </c>
      <c r="J636" s="201" t="e">
        <f>I636*(1-#REF!)</f>
        <v>#REF!</v>
      </c>
      <c r="K636" s="202" t="e">
        <f>(J636-#REF!)/J636</f>
        <v>#REF!</v>
      </c>
      <c r="L636" s="207" t="e">
        <f>I636/#REF!-1</f>
        <v>#REF!</v>
      </c>
    </row>
    <row r="637" spans="1:14" ht="15.75" thickBot="1">
      <c r="A637" s="135">
        <v>633</v>
      </c>
      <c r="B637" s="37" t="s">
        <v>711</v>
      </c>
      <c r="C637" s="37" t="s">
        <v>1281</v>
      </c>
      <c r="D637" s="37" t="s">
        <v>101</v>
      </c>
      <c r="E637" s="237">
        <v>43607</v>
      </c>
      <c r="F637" s="153" t="s">
        <v>6</v>
      </c>
      <c r="G637" s="37" t="s">
        <v>168</v>
      </c>
      <c r="H637" s="19"/>
      <c r="I637" s="200" t="e">
        <f>#REF!</f>
        <v>#REF!</v>
      </c>
      <c r="J637" s="201" t="e">
        <f>I637*(1-#REF!)</f>
        <v>#REF!</v>
      </c>
      <c r="K637" s="202" t="e">
        <f>(J637-#REF!)/J637</f>
        <v>#REF!</v>
      </c>
      <c r="L637" s="207" t="e">
        <f>I637/#REF!-1</f>
        <v>#REF!</v>
      </c>
    </row>
    <row r="638" spans="1:14">
      <c r="A638" s="135">
        <v>634</v>
      </c>
      <c r="B638" s="238" t="s">
        <v>711</v>
      </c>
      <c r="C638" s="239" t="s">
        <v>1308</v>
      </c>
      <c r="D638" s="239" t="s">
        <v>10</v>
      </c>
      <c r="E638" s="20">
        <v>1240010</v>
      </c>
      <c r="F638" s="21" t="s">
        <v>11</v>
      </c>
      <c r="G638" s="240" t="s">
        <v>1309</v>
      </c>
      <c r="H638" s="41">
        <v>171180</v>
      </c>
      <c r="I638" s="200" t="e">
        <f>#REF!*1.05</f>
        <v>#REF!</v>
      </c>
      <c r="J638" s="201" t="e">
        <f>I638*(1-#REF!)</f>
        <v>#REF!</v>
      </c>
      <c r="K638" s="202" t="e">
        <f>(J638-#REF!)/J638</f>
        <v>#REF!</v>
      </c>
      <c r="L638" s="207" t="e">
        <f>I638/#REF!-1</f>
        <v>#REF!</v>
      </c>
    </row>
    <row r="639" spans="1:14" ht="26.25" thickBot="1">
      <c r="A639" s="152">
        <v>635</v>
      </c>
      <c r="B639" s="241" t="s">
        <v>711</v>
      </c>
      <c r="C639" s="242" t="s">
        <v>1308</v>
      </c>
      <c r="D639" s="242" t="s">
        <v>10</v>
      </c>
      <c r="E639" s="243" t="s">
        <v>1244</v>
      </c>
      <c r="F639" s="18" t="s">
        <v>122</v>
      </c>
      <c r="G639" s="244" t="s">
        <v>1245</v>
      </c>
      <c r="H639" s="19"/>
      <c r="I639" s="200" t="e">
        <f>#REF!</f>
        <v>#REF!</v>
      </c>
      <c r="J639" s="201" t="e">
        <f>I639*(1-#REF!)</f>
        <v>#REF!</v>
      </c>
      <c r="K639" s="202" t="e">
        <f>(J639-#REF!)/J639</f>
        <v>#REF!</v>
      </c>
      <c r="L639" s="207" t="e">
        <f>I639/#REF!-1</f>
        <v>#REF!</v>
      </c>
    </row>
    <row r="640" spans="1:14">
      <c r="A640" s="135">
        <v>636</v>
      </c>
      <c r="B640" s="36" t="s">
        <v>711</v>
      </c>
      <c r="C640" s="36" t="s">
        <v>1310</v>
      </c>
      <c r="D640" s="36" t="s">
        <v>10</v>
      </c>
      <c r="E640" s="245">
        <v>1220041</v>
      </c>
      <c r="F640" s="234" t="s">
        <v>11</v>
      </c>
      <c r="G640" s="36" t="s">
        <v>1311</v>
      </c>
      <c r="H640" s="15">
        <v>79740</v>
      </c>
      <c r="I640" s="200" t="e">
        <f>#REF!*1.2</f>
        <v>#REF!</v>
      </c>
      <c r="J640" s="201" t="e">
        <f>I640*(1-#REF!)</f>
        <v>#REF!</v>
      </c>
      <c r="K640" s="202" t="e">
        <f>(J640-#REF!)/J640</f>
        <v>#REF!</v>
      </c>
      <c r="L640" s="207" t="e">
        <f>I640/#REF!-1</f>
        <v>#REF!</v>
      </c>
      <c r="N640" s="280"/>
    </row>
    <row r="641" spans="1:14">
      <c r="A641" s="138">
        <v>637</v>
      </c>
      <c r="B641" s="49" t="s">
        <v>711</v>
      </c>
      <c r="C641" s="49" t="s">
        <v>1310</v>
      </c>
      <c r="D641" s="49" t="s">
        <v>10</v>
      </c>
      <c r="E641" s="246">
        <v>1220042</v>
      </c>
      <c r="F641" s="235" t="s">
        <v>11</v>
      </c>
      <c r="G641" s="49" t="s">
        <v>1312</v>
      </c>
      <c r="H641" s="50">
        <v>87516</v>
      </c>
      <c r="I641" s="200" t="e">
        <f>#REF!*1.2</f>
        <v>#REF!</v>
      </c>
      <c r="J641" s="201" t="e">
        <f>I641*(1-#REF!)</f>
        <v>#REF!</v>
      </c>
      <c r="K641" s="202" t="e">
        <f>(J641-#REF!)/J641</f>
        <v>#REF!</v>
      </c>
      <c r="L641" s="207" t="e">
        <f>I641/#REF!-1</f>
        <v>#REF!</v>
      </c>
      <c r="N641" s="280"/>
    </row>
    <row r="642" spans="1:14">
      <c r="A642" s="135">
        <v>638</v>
      </c>
      <c r="B642" s="49" t="s">
        <v>711</v>
      </c>
      <c r="C642" s="49" t="s">
        <v>1310</v>
      </c>
      <c r="D642" s="49" t="s">
        <v>10</v>
      </c>
      <c r="E642" s="246">
        <v>1220043</v>
      </c>
      <c r="F642" s="235" t="s">
        <v>11</v>
      </c>
      <c r="G642" s="49" t="s">
        <v>1313</v>
      </c>
      <c r="H642" s="50">
        <v>95011.199999999997</v>
      </c>
      <c r="I642" s="200" t="e">
        <f>#REF!*1.2</f>
        <v>#REF!</v>
      </c>
      <c r="J642" s="201" t="e">
        <f>I642*(1-#REF!)</f>
        <v>#REF!</v>
      </c>
      <c r="K642" s="202" t="e">
        <f>(J642-#REF!)/J642</f>
        <v>#REF!</v>
      </c>
      <c r="L642" s="207" t="e">
        <f>I642/#REF!-1</f>
        <v>#REF!</v>
      </c>
      <c r="N642" s="280"/>
    </row>
    <row r="643" spans="1:14">
      <c r="A643" s="138">
        <v>639</v>
      </c>
      <c r="B643" s="49" t="s">
        <v>711</v>
      </c>
      <c r="C643" s="49" t="s">
        <v>1310</v>
      </c>
      <c r="D643" s="49" t="s">
        <v>10</v>
      </c>
      <c r="E643" s="246">
        <v>1220021</v>
      </c>
      <c r="F643" s="235" t="s">
        <v>11</v>
      </c>
      <c r="G643" s="49" t="s">
        <v>1314</v>
      </c>
      <c r="H643" s="50">
        <v>110984.40000000001</v>
      </c>
      <c r="I643" s="200" t="e">
        <f>#REF!*1.2</f>
        <v>#REF!</v>
      </c>
      <c r="J643" s="201" t="e">
        <f>I643*(1-#REF!)</f>
        <v>#REF!</v>
      </c>
      <c r="K643" s="202" t="e">
        <f>(J643-#REF!)/J643</f>
        <v>#REF!</v>
      </c>
      <c r="L643" s="207" t="e">
        <f>I643/#REF!-1</f>
        <v>#REF!</v>
      </c>
      <c r="N643" s="280"/>
    </row>
    <row r="644" spans="1:14">
      <c r="A644" s="135">
        <v>640</v>
      </c>
      <c r="B644" s="49" t="s">
        <v>711</v>
      </c>
      <c r="C644" s="49" t="s">
        <v>1310</v>
      </c>
      <c r="D644" s="49" t="s">
        <v>10</v>
      </c>
      <c r="E644" s="246">
        <v>1220044</v>
      </c>
      <c r="F644" s="235" t="s">
        <v>11</v>
      </c>
      <c r="G644" s="49" t="s">
        <v>1315</v>
      </c>
      <c r="H644" s="50">
        <v>93553.2</v>
      </c>
      <c r="I644" s="200" t="e">
        <f>#REF!*1.2</f>
        <v>#REF!</v>
      </c>
      <c r="J644" s="201" t="e">
        <f>I644*(1-#REF!)</f>
        <v>#REF!</v>
      </c>
      <c r="K644" s="202" t="e">
        <f>(J644-#REF!)/J644</f>
        <v>#REF!</v>
      </c>
      <c r="L644" s="207" t="e">
        <f>I644/#REF!-1</f>
        <v>#REF!</v>
      </c>
      <c r="N644" s="280"/>
    </row>
    <row r="645" spans="1:14">
      <c r="A645" s="138">
        <v>641</v>
      </c>
      <c r="B645" s="49" t="s">
        <v>711</v>
      </c>
      <c r="C645" s="49" t="s">
        <v>1310</v>
      </c>
      <c r="D645" s="49" t="s">
        <v>10</v>
      </c>
      <c r="E645" s="246">
        <v>1220045</v>
      </c>
      <c r="F645" s="235" t="s">
        <v>11</v>
      </c>
      <c r="G645" s="49" t="s">
        <v>1316</v>
      </c>
      <c r="H645" s="50">
        <v>103932</v>
      </c>
      <c r="I645" s="200" t="e">
        <f>#REF!*1.2</f>
        <v>#REF!</v>
      </c>
      <c r="J645" s="201" t="e">
        <f>I645*(1-#REF!)</f>
        <v>#REF!</v>
      </c>
      <c r="K645" s="202" t="e">
        <f>(J645-#REF!)/J645</f>
        <v>#REF!</v>
      </c>
      <c r="L645" s="207" t="e">
        <f>I645/#REF!-1</f>
        <v>#REF!</v>
      </c>
      <c r="N645" s="280"/>
    </row>
    <row r="646" spans="1:14">
      <c r="A646" s="135">
        <v>642</v>
      </c>
      <c r="B646" s="49" t="s">
        <v>711</v>
      </c>
      <c r="C646" s="49" t="s">
        <v>1310</v>
      </c>
      <c r="D646" s="49" t="s">
        <v>10</v>
      </c>
      <c r="E646" s="246">
        <v>1220046</v>
      </c>
      <c r="F646" s="235" t="s">
        <v>11</v>
      </c>
      <c r="G646" s="49" t="s">
        <v>1317</v>
      </c>
      <c r="H646" s="50">
        <v>114116.40000000001</v>
      </c>
      <c r="I646" s="200" t="e">
        <f>#REF!*1.2</f>
        <v>#REF!</v>
      </c>
      <c r="J646" s="201" t="e">
        <f>I646*(1-#REF!)</f>
        <v>#REF!</v>
      </c>
      <c r="K646" s="202" t="e">
        <f>(J646-#REF!)/J646</f>
        <v>#REF!</v>
      </c>
      <c r="L646" s="207" t="e">
        <f>I646/#REF!-1</f>
        <v>#REF!</v>
      </c>
      <c r="N646" s="280"/>
    </row>
    <row r="647" spans="1:14">
      <c r="A647" s="138">
        <v>643</v>
      </c>
      <c r="B647" s="49" t="s">
        <v>711</v>
      </c>
      <c r="C647" s="49" t="s">
        <v>1310</v>
      </c>
      <c r="D647" s="49" t="s">
        <v>10</v>
      </c>
      <c r="E647" s="246">
        <v>1220022</v>
      </c>
      <c r="F647" s="235" t="s">
        <v>11</v>
      </c>
      <c r="G647" s="49" t="s">
        <v>1318</v>
      </c>
      <c r="H647" s="50">
        <v>128394</v>
      </c>
      <c r="I647" s="200" t="e">
        <f>#REF!*1.2</f>
        <v>#REF!</v>
      </c>
      <c r="J647" s="201" t="e">
        <f>I647*(1-#REF!)</f>
        <v>#REF!</v>
      </c>
      <c r="K647" s="202" t="e">
        <f>(J647-#REF!)/J647</f>
        <v>#REF!</v>
      </c>
      <c r="L647" s="207" t="e">
        <f>I647/#REF!-1</f>
        <v>#REF!</v>
      </c>
      <c r="N647" s="280"/>
    </row>
    <row r="648" spans="1:14">
      <c r="A648" s="135">
        <v>644</v>
      </c>
      <c r="B648" s="49" t="s">
        <v>711</v>
      </c>
      <c r="C648" s="49" t="s">
        <v>1310</v>
      </c>
      <c r="D648" s="49" t="s">
        <v>10</v>
      </c>
      <c r="E648" s="246">
        <v>1220047</v>
      </c>
      <c r="F648" s="235" t="s">
        <v>11</v>
      </c>
      <c r="G648" s="49" t="s">
        <v>1319</v>
      </c>
      <c r="H648" s="50">
        <v>100314</v>
      </c>
      <c r="I648" s="200" t="e">
        <f>#REF!*1.2</f>
        <v>#REF!</v>
      </c>
      <c r="J648" s="201" t="e">
        <f>I648*(1-#REF!)</f>
        <v>#REF!</v>
      </c>
      <c r="K648" s="202" t="e">
        <f>(J648-#REF!)/J648</f>
        <v>#REF!</v>
      </c>
      <c r="L648" s="207" t="e">
        <f>I648/#REF!-1</f>
        <v>#REF!</v>
      </c>
      <c r="N648" s="280"/>
    </row>
    <row r="649" spans="1:14">
      <c r="A649" s="138">
        <v>645</v>
      </c>
      <c r="B649" s="49" t="s">
        <v>711</v>
      </c>
      <c r="C649" s="49" t="s">
        <v>1310</v>
      </c>
      <c r="D649" s="49" t="s">
        <v>10</v>
      </c>
      <c r="E649" s="246">
        <v>1220048</v>
      </c>
      <c r="F649" s="235" t="s">
        <v>11</v>
      </c>
      <c r="G649" s="49" t="s">
        <v>1320</v>
      </c>
      <c r="H649" s="50">
        <v>113652</v>
      </c>
      <c r="I649" s="200" t="e">
        <f>#REF!*1.2</f>
        <v>#REF!</v>
      </c>
      <c r="J649" s="201" t="e">
        <f>I649*(1-#REF!)</f>
        <v>#REF!</v>
      </c>
      <c r="K649" s="202" t="e">
        <f>(J649-#REF!)/J649</f>
        <v>#REF!</v>
      </c>
      <c r="L649" s="207" t="e">
        <f>I649/#REF!-1</f>
        <v>#REF!</v>
      </c>
      <c r="N649" s="280"/>
    </row>
    <row r="650" spans="1:14">
      <c r="A650" s="135">
        <v>646</v>
      </c>
      <c r="B650" s="49" t="s">
        <v>711</v>
      </c>
      <c r="C650" s="49" t="s">
        <v>1310</v>
      </c>
      <c r="D650" s="49" t="s">
        <v>10</v>
      </c>
      <c r="E650" s="246">
        <v>1220049</v>
      </c>
      <c r="F650" s="235" t="s">
        <v>11</v>
      </c>
      <c r="G650" s="49" t="s">
        <v>1321</v>
      </c>
      <c r="H650" s="50">
        <v>126720</v>
      </c>
      <c r="I650" s="200" t="e">
        <f>#REF!*1.2</f>
        <v>#REF!</v>
      </c>
      <c r="J650" s="201" t="e">
        <f>I650*(1-#REF!)</f>
        <v>#REF!</v>
      </c>
      <c r="K650" s="202" t="e">
        <f>(J650-#REF!)/J650</f>
        <v>#REF!</v>
      </c>
      <c r="L650" s="207" t="e">
        <f>I650/#REF!-1</f>
        <v>#REF!</v>
      </c>
      <c r="N650" s="280"/>
    </row>
    <row r="651" spans="1:14">
      <c r="A651" s="138">
        <v>647</v>
      </c>
      <c r="B651" s="49" t="s">
        <v>711</v>
      </c>
      <c r="C651" s="49" t="s">
        <v>1310</v>
      </c>
      <c r="D651" s="49" t="s">
        <v>10</v>
      </c>
      <c r="E651" s="246">
        <v>1220030</v>
      </c>
      <c r="F651" s="235" t="s">
        <v>11</v>
      </c>
      <c r="G651" s="49" t="s">
        <v>1322</v>
      </c>
      <c r="H651" s="50">
        <v>138567.6</v>
      </c>
      <c r="I651" s="200" t="e">
        <f>#REF!*1.2</f>
        <v>#REF!</v>
      </c>
      <c r="J651" s="201" t="e">
        <f>I651*(1-#REF!)</f>
        <v>#REF!</v>
      </c>
      <c r="K651" s="202" t="e">
        <f>(J651-#REF!)/J651</f>
        <v>#REF!</v>
      </c>
      <c r="L651" s="207" t="e">
        <f>I651/#REF!-1</f>
        <v>#REF!</v>
      </c>
      <c r="N651" s="280"/>
    </row>
    <row r="652" spans="1:14">
      <c r="A652" s="135">
        <v>648</v>
      </c>
      <c r="B652" s="49" t="s">
        <v>711</v>
      </c>
      <c r="C652" s="49" t="s">
        <v>1310</v>
      </c>
      <c r="D652" s="49" t="s">
        <v>10</v>
      </c>
      <c r="E652" s="246">
        <v>1220104</v>
      </c>
      <c r="F652" s="235" t="s">
        <v>11</v>
      </c>
      <c r="G652" s="49" t="s">
        <v>1323</v>
      </c>
      <c r="H652" s="50">
        <v>97905.600000000006</v>
      </c>
      <c r="I652" s="200" t="e">
        <f>#REF!*1.2</f>
        <v>#REF!</v>
      </c>
      <c r="J652" s="201" t="e">
        <f>I652*(1-#REF!)</f>
        <v>#REF!</v>
      </c>
      <c r="K652" s="202" t="e">
        <f>(J652-#REF!)/J652</f>
        <v>#REF!</v>
      </c>
      <c r="L652" s="207" t="e">
        <f>I652/#REF!-1</f>
        <v>#REF!</v>
      </c>
      <c r="N652" s="280"/>
    </row>
    <row r="653" spans="1:14">
      <c r="A653" s="138">
        <v>649</v>
      </c>
      <c r="B653" s="49" t="s">
        <v>711</v>
      </c>
      <c r="C653" s="49" t="s">
        <v>1310</v>
      </c>
      <c r="D653" s="49" t="s">
        <v>10</v>
      </c>
      <c r="E653" s="246">
        <v>1220099</v>
      </c>
      <c r="F653" s="235" t="s">
        <v>11</v>
      </c>
      <c r="G653" s="49" t="s">
        <v>1324</v>
      </c>
      <c r="H653" s="50">
        <v>107118</v>
      </c>
      <c r="I653" s="200" t="e">
        <f>#REF!*1.2</f>
        <v>#REF!</v>
      </c>
      <c r="J653" s="201" t="e">
        <f>I653*(1-#REF!)</f>
        <v>#REF!</v>
      </c>
      <c r="K653" s="202" t="e">
        <f>(J653-#REF!)/J653</f>
        <v>#REF!</v>
      </c>
      <c r="L653" s="207" t="e">
        <f>I653/#REF!-1</f>
        <v>#REF!</v>
      </c>
      <c r="N653" s="280"/>
    </row>
    <row r="654" spans="1:14">
      <c r="A654" s="135">
        <v>650</v>
      </c>
      <c r="B654" s="49" t="s">
        <v>711</v>
      </c>
      <c r="C654" s="49" t="s">
        <v>1310</v>
      </c>
      <c r="D654" s="49" t="s">
        <v>10</v>
      </c>
      <c r="E654" s="246">
        <v>1280068</v>
      </c>
      <c r="F654" s="235" t="s">
        <v>11</v>
      </c>
      <c r="G654" s="49" t="s">
        <v>1325</v>
      </c>
      <c r="H654" s="50">
        <v>179262</v>
      </c>
      <c r="I654" s="200" t="e">
        <f>#REF!*1.2</f>
        <v>#REF!</v>
      </c>
      <c r="J654" s="201" t="e">
        <f>I654*(1-#REF!)</f>
        <v>#REF!</v>
      </c>
      <c r="K654" s="202" t="e">
        <f>(J654-#REF!)/J654</f>
        <v>#REF!</v>
      </c>
      <c r="L654" s="207" t="e">
        <f>I654/#REF!-1</f>
        <v>#REF!</v>
      </c>
      <c r="N654" s="280"/>
    </row>
    <row r="655" spans="1:14" ht="15.75" thickBot="1">
      <c r="A655" s="138">
        <v>651</v>
      </c>
      <c r="B655" s="191" t="s">
        <v>711</v>
      </c>
      <c r="C655" s="191" t="s">
        <v>1310</v>
      </c>
      <c r="D655" s="191" t="s">
        <v>10</v>
      </c>
      <c r="E655" s="247">
        <v>1220071</v>
      </c>
      <c r="F655" s="248" t="s">
        <v>11</v>
      </c>
      <c r="G655" s="191" t="s">
        <v>1326</v>
      </c>
      <c r="H655" s="194">
        <v>172965.6</v>
      </c>
      <c r="I655" s="200" t="e">
        <f>#REF!*1.2</f>
        <v>#REF!</v>
      </c>
      <c r="J655" s="201" t="e">
        <f>I655*(1-#REF!)</f>
        <v>#REF!</v>
      </c>
      <c r="K655" s="202" t="e">
        <f>(J655-#REF!)/J655</f>
        <v>#REF!</v>
      </c>
      <c r="L655" s="207" t="e">
        <f>I655/#REF!-1</f>
        <v>#REF!</v>
      </c>
      <c r="N655" s="280"/>
    </row>
    <row r="656" spans="1:14" ht="15.75" thickTop="1">
      <c r="A656" s="135">
        <v>652</v>
      </c>
      <c r="B656" s="204" t="s">
        <v>711</v>
      </c>
      <c r="C656" s="204" t="s">
        <v>1310</v>
      </c>
      <c r="D656" s="204" t="s">
        <v>10</v>
      </c>
      <c r="E656" s="246">
        <v>1220050</v>
      </c>
      <c r="F656" s="249" t="s">
        <v>11</v>
      </c>
      <c r="G656" s="204" t="s">
        <v>1327</v>
      </c>
      <c r="H656" s="206">
        <v>83340</v>
      </c>
      <c r="I656" s="200" t="e">
        <f>#REF!*1.2</f>
        <v>#REF!</v>
      </c>
      <c r="J656" s="201" t="e">
        <f>I656*(1-#REF!)</f>
        <v>#REF!</v>
      </c>
      <c r="K656" s="202" t="e">
        <f>(J656-#REF!)/J656</f>
        <v>#REF!</v>
      </c>
      <c r="L656" s="207" t="e">
        <f>I656/#REF!-1</f>
        <v>#REF!</v>
      </c>
      <c r="N656" s="280"/>
    </row>
    <row r="657" spans="1:14">
      <c r="A657" s="138">
        <v>653</v>
      </c>
      <c r="B657" s="49" t="s">
        <v>711</v>
      </c>
      <c r="C657" s="49" t="s">
        <v>1310</v>
      </c>
      <c r="D657" s="49" t="s">
        <v>10</v>
      </c>
      <c r="E657" s="246">
        <v>1220051</v>
      </c>
      <c r="F657" s="235" t="s">
        <v>11</v>
      </c>
      <c r="G657" s="49" t="s">
        <v>1328</v>
      </c>
      <c r="H657" s="50">
        <v>87454.8</v>
      </c>
      <c r="I657" s="200" t="e">
        <f>#REF!*1.2</f>
        <v>#REF!</v>
      </c>
      <c r="J657" s="201" t="e">
        <f>I657*(1-#REF!)</f>
        <v>#REF!</v>
      </c>
      <c r="K657" s="202" t="e">
        <f>(J657-#REF!)/J657</f>
        <v>#REF!</v>
      </c>
      <c r="L657" s="207" t="e">
        <f>I657/#REF!-1</f>
        <v>#REF!</v>
      </c>
      <c r="N657" s="280"/>
    </row>
    <row r="658" spans="1:14">
      <c r="A658" s="135">
        <v>654</v>
      </c>
      <c r="B658" s="49" t="s">
        <v>711</v>
      </c>
      <c r="C658" s="49" t="s">
        <v>1310</v>
      </c>
      <c r="D658" s="49" t="s">
        <v>10</v>
      </c>
      <c r="E658" s="246">
        <v>1220052</v>
      </c>
      <c r="F658" s="235" t="s">
        <v>11</v>
      </c>
      <c r="G658" s="49" t="s">
        <v>1329</v>
      </c>
      <c r="H658" s="50">
        <v>96386.400000000009</v>
      </c>
      <c r="I658" s="200" t="e">
        <f>#REF!*1.2</f>
        <v>#REF!</v>
      </c>
      <c r="J658" s="201" t="e">
        <f>I658*(1-#REF!)</f>
        <v>#REF!</v>
      </c>
      <c r="K658" s="202" t="e">
        <f>(J658-#REF!)/J658</f>
        <v>#REF!</v>
      </c>
      <c r="L658" s="207" t="e">
        <f>I658/#REF!-1</f>
        <v>#REF!</v>
      </c>
      <c r="N658" s="280"/>
    </row>
    <row r="659" spans="1:14">
      <c r="A659" s="138">
        <v>655</v>
      </c>
      <c r="B659" s="49" t="s">
        <v>711</v>
      </c>
      <c r="C659" s="49" t="s">
        <v>1310</v>
      </c>
      <c r="D659" s="49" t="s">
        <v>10</v>
      </c>
      <c r="E659" s="246">
        <v>1220053</v>
      </c>
      <c r="F659" s="235" t="s">
        <v>11</v>
      </c>
      <c r="G659" s="49" t="s">
        <v>1330</v>
      </c>
      <c r="H659" s="50">
        <v>112402.8</v>
      </c>
      <c r="I659" s="200" t="e">
        <f>#REF!*1.2</f>
        <v>#REF!</v>
      </c>
      <c r="J659" s="201" t="e">
        <f>I659*(1-#REF!)</f>
        <v>#REF!</v>
      </c>
      <c r="K659" s="202" t="e">
        <f>(J659-#REF!)/J659</f>
        <v>#REF!</v>
      </c>
      <c r="L659" s="207" t="e">
        <f>I659/#REF!-1</f>
        <v>#REF!</v>
      </c>
      <c r="N659" s="280"/>
    </row>
    <row r="660" spans="1:14">
      <c r="A660" s="135">
        <v>656</v>
      </c>
      <c r="B660" s="49" t="s">
        <v>711</v>
      </c>
      <c r="C660" s="49" t="s">
        <v>1310</v>
      </c>
      <c r="D660" s="49" t="s">
        <v>10</v>
      </c>
      <c r="E660" s="246">
        <v>1220054</v>
      </c>
      <c r="F660" s="235" t="s">
        <v>11</v>
      </c>
      <c r="G660" s="49" t="s">
        <v>1331</v>
      </c>
      <c r="H660" s="50">
        <v>100263.6</v>
      </c>
      <c r="I660" s="200" t="e">
        <f>#REF!*1.2</f>
        <v>#REF!</v>
      </c>
      <c r="J660" s="201" t="e">
        <f>I660*(1-#REF!)</f>
        <v>#REF!</v>
      </c>
      <c r="K660" s="202" t="e">
        <f>(J660-#REF!)/J660</f>
        <v>#REF!</v>
      </c>
      <c r="L660" s="207" t="e">
        <f>I660/#REF!-1</f>
        <v>#REF!</v>
      </c>
      <c r="N660" s="280"/>
    </row>
    <row r="661" spans="1:14">
      <c r="A661" s="138">
        <v>657</v>
      </c>
      <c r="B661" s="49" t="s">
        <v>711</v>
      </c>
      <c r="C661" s="49" t="s">
        <v>1310</v>
      </c>
      <c r="D661" s="49" t="s">
        <v>10</v>
      </c>
      <c r="E661" s="246">
        <v>1220055</v>
      </c>
      <c r="F661" s="235" t="s">
        <v>11</v>
      </c>
      <c r="G661" s="49" t="s">
        <v>1332</v>
      </c>
      <c r="H661" s="50">
        <v>106084.8</v>
      </c>
      <c r="I661" s="200" t="e">
        <f>#REF!*1.2</f>
        <v>#REF!</v>
      </c>
      <c r="J661" s="201" t="e">
        <f>I661*(1-#REF!)</f>
        <v>#REF!</v>
      </c>
      <c r="K661" s="202" t="e">
        <f>(J661-#REF!)/J661</f>
        <v>#REF!</v>
      </c>
      <c r="L661" s="207" t="e">
        <f>I661/#REF!-1</f>
        <v>#REF!</v>
      </c>
      <c r="N661" s="280"/>
    </row>
    <row r="662" spans="1:14">
      <c r="A662" s="135">
        <v>658</v>
      </c>
      <c r="B662" s="49" t="s">
        <v>711</v>
      </c>
      <c r="C662" s="49" t="s">
        <v>1310</v>
      </c>
      <c r="D662" s="49" t="s">
        <v>10</v>
      </c>
      <c r="E662" s="246">
        <v>1220070</v>
      </c>
      <c r="F662" s="235" t="s">
        <v>11</v>
      </c>
      <c r="G662" s="49" t="s">
        <v>1333</v>
      </c>
      <c r="H662" s="50">
        <v>117738</v>
      </c>
      <c r="I662" s="200" t="e">
        <f>#REF!*1.2</f>
        <v>#REF!</v>
      </c>
      <c r="J662" s="201" t="e">
        <f>I662*(1-#REF!)</f>
        <v>#REF!</v>
      </c>
      <c r="K662" s="202" t="e">
        <f>(J662-#REF!)/J662</f>
        <v>#REF!</v>
      </c>
      <c r="L662" s="207" t="e">
        <f>I662/#REF!-1</f>
        <v>#REF!</v>
      </c>
      <c r="N662" s="280"/>
    </row>
    <row r="663" spans="1:14">
      <c r="A663" s="138">
        <v>659</v>
      </c>
      <c r="B663" s="49" t="s">
        <v>711</v>
      </c>
      <c r="C663" s="49" t="s">
        <v>1310</v>
      </c>
      <c r="D663" s="49" t="s">
        <v>10</v>
      </c>
      <c r="E663" s="246">
        <v>1220072</v>
      </c>
      <c r="F663" s="235" t="s">
        <v>11</v>
      </c>
      <c r="G663" s="49" t="s">
        <v>1334</v>
      </c>
      <c r="H663" s="50">
        <v>134186.4</v>
      </c>
      <c r="I663" s="200" t="e">
        <f>#REF!*1.2</f>
        <v>#REF!</v>
      </c>
      <c r="J663" s="201" t="e">
        <f>I663*(1-#REF!)</f>
        <v>#REF!</v>
      </c>
      <c r="K663" s="202" t="e">
        <f>(J663-#REF!)/J663</f>
        <v>#REF!</v>
      </c>
      <c r="L663" s="207" t="e">
        <f>I663/#REF!-1</f>
        <v>#REF!</v>
      </c>
      <c r="N663" s="280"/>
    </row>
    <row r="664" spans="1:14">
      <c r="A664" s="135">
        <v>660</v>
      </c>
      <c r="B664" s="49" t="s">
        <v>711</v>
      </c>
      <c r="C664" s="49" t="s">
        <v>1310</v>
      </c>
      <c r="D664" s="49" t="s">
        <v>10</v>
      </c>
      <c r="E664" s="246">
        <v>1220056</v>
      </c>
      <c r="F664" s="235" t="s">
        <v>11</v>
      </c>
      <c r="G664" s="49" t="s">
        <v>1335</v>
      </c>
      <c r="H664" s="50">
        <v>109497.60000000001</v>
      </c>
      <c r="I664" s="200" t="e">
        <f>#REF!*1.2</f>
        <v>#REF!</v>
      </c>
      <c r="J664" s="201" t="e">
        <f>I664*(1-#REF!)</f>
        <v>#REF!</v>
      </c>
      <c r="K664" s="202" t="e">
        <f>(J664-#REF!)/J664</f>
        <v>#REF!</v>
      </c>
      <c r="L664" s="207" t="e">
        <f>I664/#REF!-1</f>
        <v>#REF!</v>
      </c>
      <c r="N664" s="280"/>
    </row>
    <row r="665" spans="1:14">
      <c r="A665" s="138">
        <v>661</v>
      </c>
      <c r="B665" s="49" t="s">
        <v>711</v>
      </c>
      <c r="C665" s="49" t="s">
        <v>1310</v>
      </c>
      <c r="D665" s="49" t="s">
        <v>10</v>
      </c>
      <c r="E665" s="246">
        <v>1220057</v>
      </c>
      <c r="F665" s="235" t="s">
        <v>11</v>
      </c>
      <c r="G665" s="49" t="s">
        <v>1336</v>
      </c>
      <c r="H665" s="50">
        <v>116755.2</v>
      </c>
      <c r="I665" s="200" t="e">
        <f>#REF!*1.2</f>
        <v>#REF!</v>
      </c>
      <c r="J665" s="201" t="e">
        <f>I665*(1-#REF!)</f>
        <v>#REF!</v>
      </c>
      <c r="K665" s="202" t="e">
        <f>(J665-#REF!)/J665</f>
        <v>#REF!</v>
      </c>
      <c r="L665" s="207" t="e">
        <f>I665/#REF!-1</f>
        <v>#REF!</v>
      </c>
      <c r="N665" s="280"/>
    </row>
    <row r="666" spans="1:14">
      <c r="A666" s="135">
        <v>662</v>
      </c>
      <c r="B666" s="49" t="s">
        <v>711</v>
      </c>
      <c r="C666" s="49" t="s">
        <v>1310</v>
      </c>
      <c r="D666" s="49" t="s">
        <v>10</v>
      </c>
      <c r="E666" s="246">
        <v>1220073</v>
      </c>
      <c r="F666" s="235" t="s">
        <v>11</v>
      </c>
      <c r="G666" s="49" t="s">
        <v>1337</v>
      </c>
      <c r="H666" s="50">
        <v>132285.6</v>
      </c>
      <c r="I666" s="200" t="e">
        <f>#REF!*1.2</f>
        <v>#REF!</v>
      </c>
      <c r="J666" s="201" t="e">
        <f>I666*(1-#REF!)</f>
        <v>#REF!</v>
      </c>
      <c r="K666" s="202" t="e">
        <f>(J666-#REF!)/J666</f>
        <v>#REF!</v>
      </c>
      <c r="L666" s="207" t="e">
        <f>I666/#REF!-1</f>
        <v>#REF!</v>
      </c>
      <c r="N666" s="280"/>
    </row>
    <row r="667" spans="1:14">
      <c r="A667" s="138">
        <v>663</v>
      </c>
      <c r="B667" s="49" t="s">
        <v>711</v>
      </c>
      <c r="C667" s="49" t="s">
        <v>1310</v>
      </c>
      <c r="D667" s="49" t="s">
        <v>10</v>
      </c>
      <c r="E667" s="246">
        <v>1220058</v>
      </c>
      <c r="F667" s="235" t="s">
        <v>11</v>
      </c>
      <c r="G667" s="49" t="s">
        <v>1338</v>
      </c>
      <c r="H667" s="50">
        <v>145818</v>
      </c>
      <c r="I667" s="200" t="e">
        <f>#REF!*1.2</f>
        <v>#REF!</v>
      </c>
      <c r="J667" s="201" t="e">
        <f>I667*(1-#REF!)</f>
        <v>#REF!</v>
      </c>
      <c r="K667" s="202" t="e">
        <f>(J667-#REF!)/J667</f>
        <v>#REF!</v>
      </c>
      <c r="L667" s="207" t="e">
        <f>I667/#REF!-1</f>
        <v>#REF!</v>
      </c>
      <c r="N667" s="280"/>
    </row>
    <row r="668" spans="1:14">
      <c r="A668" s="135">
        <v>664</v>
      </c>
      <c r="B668" s="49" t="s">
        <v>711</v>
      </c>
      <c r="C668" s="49" t="s">
        <v>1310</v>
      </c>
      <c r="D668" s="49" t="s">
        <v>10</v>
      </c>
      <c r="E668" s="246">
        <v>1220106</v>
      </c>
      <c r="F668" s="235" t="s">
        <v>11</v>
      </c>
      <c r="G668" s="49" t="s">
        <v>1339</v>
      </c>
      <c r="H668" s="50">
        <v>104119.2</v>
      </c>
      <c r="I668" s="200" t="e">
        <f>#REF!*1.2</f>
        <v>#REF!</v>
      </c>
      <c r="J668" s="201" t="e">
        <f>I668*(1-#REF!)</f>
        <v>#REF!</v>
      </c>
      <c r="K668" s="202"/>
      <c r="L668" s="207" t="e">
        <f>I668/#REF!-1</f>
        <v>#REF!</v>
      </c>
      <c r="N668" s="280"/>
    </row>
    <row r="669" spans="1:14">
      <c r="A669" s="138">
        <v>665</v>
      </c>
      <c r="B669" s="49" t="s">
        <v>711</v>
      </c>
      <c r="C669" s="49" t="s">
        <v>1310</v>
      </c>
      <c r="D669" s="49" t="s">
        <v>10</v>
      </c>
      <c r="E669" s="246">
        <v>1220105</v>
      </c>
      <c r="F669" s="235" t="s">
        <v>11</v>
      </c>
      <c r="G669" s="49" t="s">
        <v>1340</v>
      </c>
      <c r="H669" s="50">
        <v>109108.8</v>
      </c>
      <c r="I669" s="200" t="e">
        <f>#REF!*1.2</f>
        <v>#REF!</v>
      </c>
      <c r="J669" s="201" t="e">
        <f>I669*(1-#REF!)</f>
        <v>#REF!</v>
      </c>
      <c r="K669" s="202"/>
      <c r="L669" s="207" t="e">
        <f>I669/#REF!-1</f>
        <v>#REF!</v>
      </c>
      <c r="N669" s="280"/>
    </row>
    <row r="670" spans="1:14">
      <c r="A670" s="135">
        <v>666</v>
      </c>
      <c r="B670" s="49" t="s">
        <v>711</v>
      </c>
      <c r="C670" s="49" t="s">
        <v>1310</v>
      </c>
      <c r="D670" s="49" t="s">
        <v>10</v>
      </c>
      <c r="E670" s="246">
        <v>1280061</v>
      </c>
      <c r="F670" s="235" t="s">
        <v>11</v>
      </c>
      <c r="G670" s="49" t="s">
        <v>1341</v>
      </c>
      <c r="H670" s="50">
        <v>188910</v>
      </c>
      <c r="I670" s="200" t="e">
        <f>#REF!*1.2</f>
        <v>#REF!</v>
      </c>
      <c r="J670" s="201" t="e">
        <f>I670*(1-#REF!)</f>
        <v>#REF!</v>
      </c>
      <c r="K670" s="202"/>
      <c r="L670" s="207" t="e">
        <f>I670/#REF!-1</f>
        <v>#REF!</v>
      </c>
      <c r="N670" s="280"/>
    </row>
    <row r="671" spans="1:14">
      <c r="A671" s="138">
        <v>667</v>
      </c>
      <c r="B671" s="49" t="s">
        <v>711</v>
      </c>
      <c r="C671" s="49" t="s">
        <v>1310</v>
      </c>
      <c r="D671" s="49" t="s">
        <v>10</v>
      </c>
      <c r="E671" s="246">
        <v>1220059</v>
      </c>
      <c r="F671" s="235" t="s">
        <v>11</v>
      </c>
      <c r="G671" s="49" t="s">
        <v>1342</v>
      </c>
      <c r="H671" s="50">
        <v>182138.4</v>
      </c>
      <c r="I671" s="200" t="e">
        <f>#REF!*1.2</f>
        <v>#REF!</v>
      </c>
      <c r="J671" s="201" t="e">
        <f>I671*(1-#REF!)</f>
        <v>#REF!</v>
      </c>
      <c r="K671" s="202"/>
      <c r="L671" s="207" t="e">
        <f>I671/#REF!-1</f>
        <v>#REF!</v>
      </c>
      <c r="N671" s="280"/>
    </row>
    <row r="672" spans="1:14">
      <c r="A672" s="135">
        <v>668</v>
      </c>
      <c r="B672" s="49" t="s">
        <v>711</v>
      </c>
      <c r="C672" s="49" t="s">
        <v>1310</v>
      </c>
      <c r="D672" s="49" t="s">
        <v>10</v>
      </c>
      <c r="E672" s="246">
        <v>2220250</v>
      </c>
      <c r="F672" s="147" t="s">
        <v>122</v>
      </c>
      <c r="G672" s="49" t="s">
        <v>1343</v>
      </c>
      <c r="H672" s="50"/>
      <c r="I672" s="200" t="e">
        <f>#REF!</f>
        <v>#REF!</v>
      </c>
      <c r="J672" s="201" t="e">
        <f>I672*(1-#REF!)</f>
        <v>#REF!</v>
      </c>
      <c r="K672" s="202" t="e">
        <f>(J672-#REF!)/J672</f>
        <v>#REF!</v>
      </c>
      <c r="L672" s="207" t="e">
        <f>I672/#REF!-1</f>
        <v>#REF!</v>
      </c>
    </row>
    <row r="673" spans="1:12">
      <c r="A673" s="138">
        <v>669</v>
      </c>
      <c r="B673" s="49" t="s">
        <v>711</v>
      </c>
      <c r="C673" s="49" t="s">
        <v>1310</v>
      </c>
      <c r="D673" s="49" t="s">
        <v>10</v>
      </c>
      <c r="E673" s="246">
        <v>2220251</v>
      </c>
      <c r="F673" s="147" t="s">
        <v>122</v>
      </c>
      <c r="G673" s="49" t="s">
        <v>1344</v>
      </c>
      <c r="H673" s="50"/>
      <c r="I673" s="200" t="e">
        <f>#REF!</f>
        <v>#REF!</v>
      </c>
      <c r="J673" s="201" t="e">
        <f>I673*(1-#REF!)</f>
        <v>#REF!</v>
      </c>
      <c r="K673" s="202" t="e">
        <f>(J673-#REF!)/J673</f>
        <v>#REF!</v>
      </c>
      <c r="L673" s="207" t="e">
        <f>I673/#REF!-1</f>
        <v>#REF!</v>
      </c>
    </row>
    <row r="674" spans="1:12">
      <c r="A674" s="135">
        <v>670</v>
      </c>
      <c r="B674" s="49" t="s">
        <v>711</v>
      </c>
      <c r="C674" s="49" t="s">
        <v>1310</v>
      </c>
      <c r="D674" s="49" t="s">
        <v>10</v>
      </c>
      <c r="E674" s="246">
        <v>2220252</v>
      </c>
      <c r="F674" s="147" t="s">
        <v>122</v>
      </c>
      <c r="G674" s="49" t="s">
        <v>1345</v>
      </c>
      <c r="H674" s="50"/>
      <c r="I674" s="200" t="e">
        <f>#REF!</f>
        <v>#REF!</v>
      </c>
      <c r="J674" s="201" t="e">
        <f>I674*(1-#REF!)</f>
        <v>#REF!</v>
      </c>
      <c r="K674" s="202" t="e">
        <f>(J674-#REF!)/J674</f>
        <v>#REF!</v>
      </c>
      <c r="L674" s="207" t="e">
        <f>I674/#REF!-1</f>
        <v>#REF!</v>
      </c>
    </row>
    <row r="675" spans="1:12">
      <c r="A675" s="138">
        <v>671</v>
      </c>
      <c r="B675" s="49" t="s">
        <v>711</v>
      </c>
      <c r="C675" s="49" t="s">
        <v>1310</v>
      </c>
      <c r="D675" s="49" t="s">
        <v>10</v>
      </c>
      <c r="E675" s="246">
        <v>2220253</v>
      </c>
      <c r="F675" s="147" t="s">
        <v>122</v>
      </c>
      <c r="G675" s="49" t="s">
        <v>1346</v>
      </c>
      <c r="H675" s="50"/>
      <c r="I675" s="200" t="e">
        <f>#REF!</f>
        <v>#REF!</v>
      </c>
      <c r="J675" s="201" t="e">
        <f>I675*(1-#REF!)</f>
        <v>#REF!</v>
      </c>
      <c r="K675" s="202" t="e">
        <f>(J675-#REF!)/J675</f>
        <v>#REF!</v>
      </c>
      <c r="L675" s="207" t="e">
        <f>I675/#REF!-1</f>
        <v>#REF!</v>
      </c>
    </row>
    <row r="676" spans="1:12">
      <c r="A676" s="135">
        <v>672</v>
      </c>
      <c r="B676" s="49" t="s">
        <v>711</v>
      </c>
      <c r="C676" s="49" t="s">
        <v>1310</v>
      </c>
      <c r="D676" s="49" t="s">
        <v>10</v>
      </c>
      <c r="E676" s="246">
        <v>3220018</v>
      </c>
      <c r="F676" s="147" t="s">
        <v>122</v>
      </c>
      <c r="G676" s="49" t="s">
        <v>1347</v>
      </c>
      <c r="H676" s="50"/>
      <c r="I676" s="200" t="e">
        <f>#REF!</f>
        <v>#REF!</v>
      </c>
      <c r="J676" s="201" t="e">
        <f>I676*(1-#REF!)</f>
        <v>#REF!</v>
      </c>
      <c r="K676" s="202" t="e">
        <f>(J676-#REF!)/J676</f>
        <v>#REF!</v>
      </c>
      <c r="L676" s="207" t="e">
        <f>I676/#REF!-1</f>
        <v>#REF!</v>
      </c>
    </row>
    <row r="677" spans="1:12">
      <c r="A677" s="138">
        <v>673</v>
      </c>
      <c r="B677" s="49" t="s">
        <v>711</v>
      </c>
      <c r="C677" s="49" t="s">
        <v>1310</v>
      </c>
      <c r="D677" s="49" t="s">
        <v>10</v>
      </c>
      <c r="E677" s="246">
        <v>3220017</v>
      </c>
      <c r="F677" s="147" t="s">
        <v>122</v>
      </c>
      <c r="G677" s="49" t="s">
        <v>1348</v>
      </c>
      <c r="H677" s="50"/>
      <c r="I677" s="200" t="e">
        <f>#REF!</f>
        <v>#REF!</v>
      </c>
      <c r="J677" s="201" t="e">
        <f>I677*(1-#REF!)</f>
        <v>#REF!</v>
      </c>
      <c r="K677" s="202" t="e">
        <f>(J677-#REF!)/J677</f>
        <v>#REF!</v>
      </c>
      <c r="L677" s="207" t="e">
        <f>I677/#REF!-1</f>
        <v>#REF!</v>
      </c>
    </row>
    <row r="678" spans="1:12">
      <c r="A678" s="135">
        <v>674</v>
      </c>
      <c r="B678" s="49" t="s">
        <v>711</v>
      </c>
      <c r="C678" s="49" t="s">
        <v>1310</v>
      </c>
      <c r="D678" s="49" t="s">
        <v>10</v>
      </c>
      <c r="E678" s="246">
        <v>3220016</v>
      </c>
      <c r="F678" s="147" t="s">
        <v>122</v>
      </c>
      <c r="G678" s="49" t="s">
        <v>1349</v>
      </c>
      <c r="H678" s="50"/>
      <c r="I678" s="200" t="e">
        <f>#REF!</f>
        <v>#REF!</v>
      </c>
      <c r="J678" s="201" t="e">
        <f>I678*(1-#REF!)</f>
        <v>#REF!</v>
      </c>
      <c r="K678" s="202" t="e">
        <f>(J678-#REF!)/J678</f>
        <v>#REF!</v>
      </c>
      <c r="L678" s="207" t="e">
        <f>I678/#REF!-1</f>
        <v>#REF!</v>
      </c>
    </row>
    <row r="679" spans="1:12">
      <c r="A679" s="138">
        <v>675</v>
      </c>
      <c r="B679" s="49" t="s">
        <v>711</v>
      </c>
      <c r="C679" s="49" t="s">
        <v>1310</v>
      </c>
      <c r="D679" s="49" t="s">
        <v>10</v>
      </c>
      <c r="E679" s="246">
        <v>3220015</v>
      </c>
      <c r="F679" s="147" t="s">
        <v>122</v>
      </c>
      <c r="G679" s="49" t="s">
        <v>1350</v>
      </c>
      <c r="H679" s="50"/>
      <c r="I679" s="200" t="e">
        <f>#REF!</f>
        <v>#REF!</v>
      </c>
      <c r="J679" s="201" t="e">
        <f>I679*(1-#REF!)</f>
        <v>#REF!</v>
      </c>
      <c r="K679" s="202" t="e">
        <f>(J679-#REF!)/J679</f>
        <v>#REF!</v>
      </c>
      <c r="L679" s="207" t="e">
        <f>I679/#REF!-1</f>
        <v>#REF!</v>
      </c>
    </row>
    <row r="680" spans="1:12">
      <c r="A680" s="135">
        <v>676</v>
      </c>
      <c r="B680" s="49" t="s">
        <v>711</v>
      </c>
      <c r="C680" s="49" t="s">
        <v>1310</v>
      </c>
      <c r="D680" s="49" t="s">
        <v>10</v>
      </c>
      <c r="E680" s="246">
        <v>3220012</v>
      </c>
      <c r="F680" s="147" t="s">
        <v>122</v>
      </c>
      <c r="G680" s="49" t="s">
        <v>1351</v>
      </c>
      <c r="H680" s="50"/>
      <c r="I680" s="200" t="e">
        <f>#REF!</f>
        <v>#REF!</v>
      </c>
      <c r="J680" s="201" t="e">
        <f>I680*(1-#REF!)</f>
        <v>#REF!</v>
      </c>
      <c r="K680" s="202" t="e">
        <f>(J680-#REF!)/J680</f>
        <v>#REF!</v>
      </c>
      <c r="L680" s="207" t="e">
        <f>I680/#REF!-1</f>
        <v>#REF!</v>
      </c>
    </row>
    <row r="681" spans="1:12">
      <c r="A681" s="138">
        <v>677</v>
      </c>
      <c r="B681" s="49" t="s">
        <v>711</v>
      </c>
      <c r="C681" s="49" t="s">
        <v>1310</v>
      </c>
      <c r="D681" s="49" t="s">
        <v>10</v>
      </c>
      <c r="E681" s="246">
        <v>3220011</v>
      </c>
      <c r="F681" s="147" t="s">
        <v>122</v>
      </c>
      <c r="G681" s="49" t="s">
        <v>1352</v>
      </c>
      <c r="H681" s="50"/>
      <c r="I681" s="200" t="e">
        <f>#REF!</f>
        <v>#REF!</v>
      </c>
      <c r="J681" s="201" t="e">
        <f>I681*(1-#REF!)</f>
        <v>#REF!</v>
      </c>
      <c r="K681" s="202" t="e">
        <f>(J681-#REF!)/J681</f>
        <v>#REF!</v>
      </c>
      <c r="L681" s="207" t="e">
        <f>I681/#REF!-1</f>
        <v>#REF!</v>
      </c>
    </row>
    <row r="682" spans="1:12">
      <c r="A682" s="135">
        <v>678</v>
      </c>
      <c r="B682" s="49" t="s">
        <v>711</v>
      </c>
      <c r="C682" s="49" t="s">
        <v>1310</v>
      </c>
      <c r="D682" s="49" t="s">
        <v>10</v>
      </c>
      <c r="E682" s="246">
        <v>3220013</v>
      </c>
      <c r="F682" s="147" t="s">
        <v>122</v>
      </c>
      <c r="G682" s="49" t="s">
        <v>1353</v>
      </c>
      <c r="H682" s="50"/>
      <c r="I682" s="200" t="e">
        <f>#REF!</f>
        <v>#REF!</v>
      </c>
      <c r="J682" s="201" t="e">
        <f>I682*(1-#REF!)</f>
        <v>#REF!</v>
      </c>
      <c r="K682" s="202" t="e">
        <f>(J682-#REF!)/J682</f>
        <v>#REF!</v>
      </c>
      <c r="L682" s="207" t="e">
        <f>I682/#REF!-1</f>
        <v>#REF!</v>
      </c>
    </row>
    <row r="683" spans="1:12">
      <c r="A683" s="138">
        <v>679</v>
      </c>
      <c r="B683" s="49" t="s">
        <v>711</v>
      </c>
      <c r="C683" s="49" t="s">
        <v>1310</v>
      </c>
      <c r="D683" s="49" t="s">
        <v>10</v>
      </c>
      <c r="E683" s="246">
        <v>3220006</v>
      </c>
      <c r="F683" s="147" t="s">
        <v>122</v>
      </c>
      <c r="G683" s="49" t="s">
        <v>1354</v>
      </c>
      <c r="H683" s="50"/>
      <c r="I683" s="200" t="e">
        <f>#REF!</f>
        <v>#REF!</v>
      </c>
      <c r="J683" s="201" t="e">
        <f>I683*(1-#REF!)</f>
        <v>#REF!</v>
      </c>
      <c r="K683" s="202" t="e">
        <f>(J683-#REF!)/J683</f>
        <v>#REF!</v>
      </c>
      <c r="L683" s="207" t="e">
        <f>I683/#REF!-1</f>
        <v>#REF!</v>
      </c>
    </row>
    <row r="684" spans="1:12">
      <c r="A684" s="135">
        <v>680</v>
      </c>
      <c r="B684" s="49" t="s">
        <v>711</v>
      </c>
      <c r="C684" s="49" t="s">
        <v>1310</v>
      </c>
      <c r="D684" s="49" t="s">
        <v>10</v>
      </c>
      <c r="E684" s="246">
        <v>3220007</v>
      </c>
      <c r="F684" s="147" t="s">
        <v>122</v>
      </c>
      <c r="G684" s="49" t="s">
        <v>1355</v>
      </c>
      <c r="H684" s="50"/>
      <c r="I684" s="200" t="e">
        <f>#REF!</f>
        <v>#REF!</v>
      </c>
      <c r="J684" s="201" t="e">
        <f>I684*(1-#REF!)</f>
        <v>#REF!</v>
      </c>
      <c r="K684" s="202" t="e">
        <f>(J684-#REF!)/J684</f>
        <v>#REF!</v>
      </c>
      <c r="L684" s="207" t="e">
        <f>I684/#REF!-1</f>
        <v>#REF!</v>
      </c>
    </row>
    <row r="685" spans="1:12">
      <c r="A685" s="138">
        <v>681</v>
      </c>
      <c r="B685" s="49" t="s">
        <v>711</v>
      </c>
      <c r="C685" s="49" t="s">
        <v>1310</v>
      </c>
      <c r="D685" s="49" t="s">
        <v>10</v>
      </c>
      <c r="E685" s="246">
        <v>3220008</v>
      </c>
      <c r="F685" s="147" t="s">
        <v>122</v>
      </c>
      <c r="G685" s="49" t="s">
        <v>1356</v>
      </c>
      <c r="H685" s="50"/>
      <c r="I685" s="200" t="e">
        <f>#REF!</f>
        <v>#REF!</v>
      </c>
      <c r="J685" s="201" t="e">
        <f>I685*(1-#REF!)</f>
        <v>#REF!</v>
      </c>
      <c r="K685" s="202" t="e">
        <f>(J685-#REF!)/J685</f>
        <v>#REF!</v>
      </c>
      <c r="L685" s="207" t="e">
        <f>I685/#REF!-1</f>
        <v>#REF!</v>
      </c>
    </row>
    <row r="686" spans="1:12">
      <c r="A686" s="135">
        <v>682</v>
      </c>
      <c r="B686" s="49" t="s">
        <v>711</v>
      </c>
      <c r="C686" s="49" t="s">
        <v>1310</v>
      </c>
      <c r="D686" s="49" t="s">
        <v>10</v>
      </c>
      <c r="E686" s="246">
        <v>3220009</v>
      </c>
      <c r="F686" s="147" t="s">
        <v>122</v>
      </c>
      <c r="G686" s="49" t="s">
        <v>1357</v>
      </c>
      <c r="H686" s="50"/>
      <c r="I686" s="200" t="e">
        <f>#REF!</f>
        <v>#REF!</v>
      </c>
      <c r="J686" s="201" t="e">
        <f>I686*(1-#REF!)</f>
        <v>#REF!</v>
      </c>
      <c r="K686" s="202" t="e">
        <f>(J686-#REF!)/J686</f>
        <v>#REF!</v>
      </c>
      <c r="L686" s="207" t="e">
        <f>I686/#REF!-1</f>
        <v>#REF!</v>
      </c>
    </row>
    <row r="687" spans="1:12">
      <c r="A687" s="138">
        <v>683</v>
      </c>
      <c r="B687" s="49" t="s">
        <v>711</v>
      </c>
      <c r="C687" s="49" t="s">
        <v>1310</v>
      </c>
      <c r="D687" s="49" t="s">
        <v>10</v>
      </c>
      <c r="E687" s="246">
        <v>3220113</v>
      </c>
      <c r="F687" s="147" t="s">
        <v>122</v>
      </c>
      <c r="G687" s="49" t="s">
        <v>1358</v>
      </c>
      <c r="H687" s="50"/>
      <c r="I687" s="200" t="e">
        <f>#REF!</f>
        <v>#REF!</v>
      </c>
      <c r="J687" s="201" t="e">
        <f>I687*(1-#REF!)</f>
        <v>#REF!</v>
      </c>
      <c r="K687" s="202" t="e">
        <f>(J687-#REF!)/J687</f>
        <v>#REF!</v>
      </c>
      <c r="L687" s="207" t="e">
        <f>I687/#REF!-1</f>
        <v>#REF!</v>
      </c>
    </row>
    <row r="688" spans="1:12">
      <c r="A688" s="135">
        <v>684</v>
      </c>
      <c r="B688" s="49" t="s">
        <v>711</v>
      </c>
      <c r="C688" s="49" t="s">
        <v>1310</v>
      </c>
      <c r="D688" s="49" t="s">
        <v>10</v>
      </c>
      <c r="E688" s="246">
        <v>3220112</v>
      </c>
      <c r="F688" s="147" t="s">
        <v>122</v>
      </c>
      <c r="G688" s="49" t="s">
        <v>1359</v>
      </c>
      <c r="H688" s="50"/>
      <c r="I688" s="200" t="e">
        <f>#REF!</f>
        <v>#REF!</v>
      </c>
      <c r="J688" s="201" t="e">
        <f>I688*(1-#REF!)</f>
        <v>#REF!</v>
      </c>
      <c r="K688" s="202" t="e">
        <f>(J688-#REF!)/J688</f>
        <v>#REF!</v>
      </c>
      <c r="L688" s="207" t="e">
        <f>I688/#REF!-1</f>
        <v>#REF!</v>
      </c>
    </row>
    <row r="689" spans="1:12">
      <c r="A689" s="138">
        <v>685</v>
      </c>
      <c r="B689" s="49" t="s">
        <v>711</v>
      </c>
      <c r="C689" s="49" t="s">
        <v>1310</v>
      </c>
      <c r="D689" s="49" t="s">
        <v>10</v>
      </c>
      <c r="E689" s="246">
        <v>3220111</v>
      </c>
      <c r="F689" s="147" t="s">
        <v>122</v>
      </c>
      <c r="G689" s="49" t="s">
        <v>1360</v>
      </c>
      <c r="H689" s="50"/>
      <c r="I689" s="200" t="e">
        <f>#REF!</f>
        <v>#REF!</v>
      </c>
      <c r="J689" s="201" t="e">
        <f>I689*(1-#REF!)</f>
        <v>#REF!</v>
      </c>
      <c r="K689" s="202" t="e">
        <f>(J689-#REF!)/J689</f>
        <v>#REF!</v>
      </c>
      <c r="L689" s="207" t="e">
        <f>I689/#REF!-1</f>
        <v>#REF!</v>
      </c>
    </row>
    <row r="690" spans="1:12">
      <c r="A690" s="135">
        <v>686</v>
      </c>
      <c r="B690" s="49" t="s">
        <v>711</v>
      </c>
      <c r="C690" s="49" t="s">
        <v>1310</v>
      </c>
      <c r="D690" s="49" t="s">
        <v>10</v>
      </c>
      <c r="E690" s="246">
        <v>3220110</v>
      </c>
      <c r="F690" s="147" t="s">
        <v>122</v>
      </c>
      <c r="G690" s="49" t="s">
        <v>1361</v>
      </c>
      <c r="H690" s="50"/>
      <c r="I690" s="200" t="e">
        <f>#REF!</f>
        <v>#REF!</v>
      </c>
      <c r="J690" s="201" t="e">
        <f>I690*(1-#REF!)</f>
        <v>#REF!</v>
      </c>
      <c r="K690" s="202" t="e">
        <f>(J690-#REF!)/J690</f>
        <v>#REF!</v>
      </c>
      <c r="L690" s="207" t="e">
        <f>I690/#REF!-1</f>
        <v>#REF!</v>
      </c>
    </row>
    <row r="691" spans="1:12">
      <c r="A691" s="138">
        <v>687</v>
      </c>
      <c r="B691" s="49" t="s">
        <v>711</v>
      </c>
      <c r="C691" s="49" t="s">
        <v>1310</v>
      </c>
      <c r="D691" s="49" t="s">
        <v>10</v>
      </c>
      <c r="E691" s="246">
        <v>3220117</v>
      </c>
      <c r="F691" s="147" t="s">
        <v>122</v>
      </c>
      <c r="G691" s="49" t="s">
        <v>1362</v>
      </c>
      <c r="H691" s="50"/>
      <c r="I691" s="200" t="e">
        <f>#REF!</f>
        <v>#REF!</v>
      </c>
      <c r="J691" s="201" t="e">
        <f>I691*(1-#REF!)</f>
        <v>#REF!</v>
      </c>
      <c r="K691" s="202" t="e">
        <f>(J691-#REF!)/J691</f>
        <v>#REF!</v>
      </c>
      <c r="L691" s="207" t="e">
        <f>I691/#REF!-1</f>
        <v>#REF!</v>
      </c>
    </row>
    <row r="692" spans="1:12">
      <c r="A692" s="135">
        <v>688</v>
      </c>
      <c r="B692" s="49" t="s">
        <v>711</v>
      </c>
      <c r="C692" s="49" t="s">
        <v>1310</v>
      </c>
      <c r="D692" s="49" t="s">
        <v>10</v>
      </c>
      <c r="E692" s="246">
        <v>3220116</v>
      </c>
      <c r="F692" s="147" t="s">
        <v>122</v>
      </c>
      <c r="G692" s="49" t="s">
        <v>1363</v>
      </c>
      <c r="H692" s="50"/>
      <c r="I692" s="200" t="e">
        <f>#REF!</f>
        <v>#REF!</v>
      </c>
      <c r="J692" s="201" t="e">
        <f>I692*(1-#REF!)</f>
        <v>#REF!</v>
      </c>
      <c r="K692" s="202" t="e">
        <f>(J692-#REF!)/J692</f>
        <v>#REF!</v>
      </c>
      <c r="L692" s="207" t="e">
        <f>I692/#REF!-1</f>
        <v>#REF!</v>
      </c>
    </row>
    <row r="693" spans="1:12">
      <c r="A693" s="138">
        <v>689</v>
      </c>
      <c r="B693" s="49" t="s">
        <v>711</v>
      </c>
      <c r="C693" s="49" t="s">
        <v>1310</v>
      </c>
      <c r="D693" s="49" t="s">
        <v>10</v>
      </c>
      <c r="E693" s="246">
        <v>3220115</v>
      </c>
      <c r="F693" s="147" t="s">
        <v>122</v>
      </c>
      <c r="G693" s="49" t="s">
        <v>1364</v>
      </c>
      <c r="H693" s="50"/>
      <c r="I693" s="200" t="e">
        <f>#REF!</f>
        <v>#REF!</v>
      </c>
      <c r="J693" s="201" t="e">
        <f>I693*(1-#REF!)</f>
        <v>#REF!</v>
      </c>
      <c r="K693" s="202" t="e">
        <f>(J693-#REF!)/J693</f>
        <v>#REF!</v>
      </c>
      <c r="L693" s="207" t="e">
        <f>I693/#REF!-1</f>
        <v>#REF!</v>
      </c>
    </row>
    <row r="694" spans="1:12">
      <c r="A694" s="135">
        <v>690</v>
      </c>
      <c r="B694" s="49" t="s">
        <v>711</v>
      </c>
      <c r="C694" s="49" t="s">
        <v>1310</v>
      </c>
      <c r="D694" s="49" t="s">
        <v>10</v>
      </c>
      <c r="E694" s="246">
        <v>3220114</v>
      </c>
      <c r="F694" s="147" t="s">
        <v>122</v>
      </c>
      <c r="G694" s="49" t="s">
        <v>1365</v>
      </c>
      <c r="H694" s="50"/>
      <c r="I694" s="200" t="e">
        <f>#REF!</f>
        <v>#REF!</v>
      </c>
      <c r="J694" s="201" t="e">
        <f>I694*(1-#REF!)</f>
        <v>#REF!</v>
      </c>
      <c r="K694" s="202" t="e">
        <f>(J694-#REF!)/J694</f>
        <v>#REF!</v>
      </c>
      <c r="L694" s="207" t="e">
        <f>I694/#REF!-1</f>
        <v>#REF!</v>
      </c>
    </row>
    <row r="695" spans="1:12" ht="15.75" thickBot="1">
      <c r="A695" s="152">
        <v>691</v>
      </c>
      <c r="B695" s="37" t="s">
        <v>711</v>
      </c>
      <c r="C695" s="37" t="s">
        <v>1310</v>
      </c>
      <c r="D695" s="37" t="s">
        <v>10</v>
      </c>
      <c r="E695" s="250">
        <v>3220010</v>
      </c>
      <c r="F695" s="153" t="s">
        <v>122</v>
      </c>
      <c r="G695" s="37" t="s">
        <v>1366</v>
      </c>
      <c r="H695" s="19"/>
      <c r="I695" s="200" t="e">
        <f>#REF!</f>
        <v>#REF!</v>
      </c>
      <c r="J695" s="201" t="e">
        <f>I695*(1-#REF!)</f>
        <v>#REF!</v>
      </c>
      <c r="K695" s="202" t="e">
        <f>(J695-#REF!)/J695</f>
        <v>#REF!</v>
      </c>
      <c r="L695" s="207" t="e">
        <f>I695/#REF!-1</f>
        <v>#REF!</v>
      </c>
    </row>
  </sheetData>
  <mergeCells count="2">
    <mergeCell ref="A1:G2"/>
    <mergeCell ref="I3:L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74"/>
  <sheetViews>
    <sheetView workbookViewId="0">
      <pane ySplit="4" topLeftCell="A5" activePane="bottomLeft" state="frozen"/>
      <selection pane="bottomLeft" activeCell="C5" sqref="C5"/>
    </sheetView>
  </sheetViews>
  <sheetFormatPr defaultColWidth="2.85546875" defaultRowHeight="20.25" customHeight="1"/>
  <cols>
    <col min="1" max="1" width="5.140625" style="4" customWidth="1"/>
    <col min="2" max="2" width="9.7109375" style="2" customWidth="1"/>
    <col min="3" max="3" width="11.5703125" style="2" customWidth="1"/>
    <col min="4" max="4" width="19.28515625" style="2" customWidth="1"/>
    <col min="5" max="5" width="21" style="2" customWidth="1"/>
    <col min="6" max="6" width="18.28515625" style="2" bestFit="1" customWidth="1"/>
    <col min="7" max="7" width="56" style="2" customWidth="1"/>
    <col min="8" max="8" width="14.7109375" style="4" customWidth="1"/>
    <col min="9" max="9" width="17.5703125" style="2" customWidth="1"/>
    <col min="10" max="10" width="14.5703125" style="2" bestFit="1" customWidth="1"/>
    <col min="11" max="21" width="8.5703125" style="2" customWidth="1"/>
    <col min="22" max="199" width="2.85546875" style="2"/>
    <col min="200" max="200" width="6.140625" style="2" customWidth="1"/>
    <col min="201" max="201" width="9" style="2" customWidth="1"/>
    <col min="202" max="202" width="14" style="2" customWidth="1"/>
    <col min="203" max="203" width="17.28515625" style="2" customWidth="1"/>
    <col min="204" max="204" width="25.7109375" style="2" customWidth="1"/>
    <col min="205" max="205" width="15.28515625" style="2" bestFit="1" customWidth="1"/>
    <col min="206" max="206" width="72.7109375" style="2" customWidth="1"/>
    <col min="207" max="207" width="12.5703125" style="2" customWidth="1"/>
    <col min="208" max="208" width="12" style="2" customWidth="1"/>
    <col min="209" max="209" width="11.7109375" style="2" customWidth="1"/>
    <col min="210" max="455" width="2.85546875" style="2"/>
    <col min="456" max="456" width="6.140625" style="2" customWidth="1"/>
    <col min="457" max="457" width="9" style="2" customWidth="1"/>
    <col min="458" max="458" width="14" style="2" customWidth="1"/>
    <col min="459" max="459" width="17.28515625" style="2" customWidth="1"/>
    <col min="460" max="460" width="25.7109375" style="2" customWidth="1"/>
    <col min="461" max="461" width="15.28515625" style="2" bestFit="1" customWidth="1"/>
    <col min="462" max="462" width="72.7109375" style="2" customWidth="1"/>
    <col min="463" max="463" width="12.5703125" style="2" customWidth="1"/>
    <col min="464" max="464" width="12" style="2" customWidth="1"/>
    <col min="465" max="465" width="11.7109375" style="2" customWidth="1"/>
    <col min="466" max="711" width="2.85546875" style="2"/>
    <col min="712" max="712" width="6.140625" style="2" customWidth="1"/>
    <col min="713" max="713" width="9" style="2" customWidth="1"/>
    <col min="714" max="714" width="14" style="2" customWidth="1"/>
    <col min="715" max="715" width="17.28515625" style="2" customWidth="1"/>
    <col min="716" max="716" width="25.7109375" style="2" customWidth="1"/>
    <col min="717" max="717" width="15.28515625" style="2" bestFit="1" customWidth="1"/>
    <col min="718" max="718" width="72.7109375" style="2" customWidth="1"/>
    <col min="719" max="719" width="12.5703125" style="2" customWidth="1"/>
    <col min="720" max="720" width="12" style="2" customWidth="1"/>
    <col min="721" max="721" width="11.7109375" style="2" customWidth="1"/>
    <col min="722" max="967" width="2.85546875" style="2"/>
    <col min="968" max="968" width="6.140625" style="2" customWidth="1"/>
    <col min="969" max="969" width="9" style="2" customWidth="1"/>
    <col min="970" max="970" width="14" style="2" customWidth="1"/>
    <col min="971" max="971" width="17.28515625" style="2" customWidth="1"/>
    <col min="972" max="972" width="25.7109375" style="2" customWidth="1"/>
    <col min="973" max="973" width="15.28515625" style="2" bestFit="1" customWidth="1"/>
    <col min="974" max="974" width="72.7109375" style="2" customWidth="1"/>
    <col min="975" max="975" width="12.5703125" style="2" customWidth="1"/>
    <col min="976" max="976" width="12" style="2" customWidth="1"/>
    <col min="977" max="977" width="11.7109375" style="2" customWidth="1"/>
    <col min="978" max="1223" width="2.85546875" style="2"/>
    <col min="1224" max="1224" width="6.140625" style="2" customWidth="1"/>
    <col min="1225" max="1225" width="9" style="2" customWidth="1"/>
    <col min="1226" max="1226" width="14" style="2" customWidth="1"/>
    <col min="1227" max="1227" width="17.28515625" style="2" customWidth="1"/>
    <col min="1228" max="1228" width="25.7109375" style="2" customWidth="1"/>
    <col min="1229" max="1229" width="15.28515625" style="2" bestFit="1" customWidth="1"/>
    <col min="1230" max="1230" width="72.7109375" style="2" customWidth="1"/>
    <col min="1231" max="1231" width="12.5703125" style="2" customWidth="1"/>
    <col min="1232" max="1232" width="12" style="2" customWidth="1"/>
    <col min="1233" max="1233" width="11.7109375" style="2" customWidth="1"/>
    <col min="1234" max="1479" width="2.85546875" style="2"/>
    <col min="1480" max="1480" width="6.140625" style="2" customWidth="1"/>
    <col min="1481" max="1481" width="9" style="2" customWidth="1"/>
    <col min="1482" max="1482" width="14" style="2" customWidth="1"/>
    <col min="1483" max="1483" width="17.28515625" style="2" customWidth="1"/>
    <col min="1484" max="1484" width="25.7109375" style="2" customWidth="1"/>
    <col min="1485" max="1485" width="15.28515625" style="2" bestFit="1" customWidth="1"/>
    <col min="1486" max="1486" width="72.7109375" style="2" customWidth="1"/>
    <col min="1487" max="1487" width="12.5703125" style="2" customWidth="1"/>
    <col min="1488" max="1488" width="12" style="2" customWidth="1"/>
    <col min="1489" max="1489" width="11.7109375" style="2" customWidth="1"/>
    <col min="1490" max="1735" width="2.85546875" style="2"/>
    <col min="1736" max="1736" width="6.140625" style="2" customWidth="1"/>
    <col min="1737" max="1737" width="9" style="2" customWidth="1"/>
    <col min="1738" max="1738" width="14" style="2" customWidth="1"/>
    <col min="1739" max="1739" width="17.28515625" style="2" customWidth="1"/>
    <col min="1740" max="1740" width="25.7109375" style="2" customWidth="1"/>
    <col min="1741" max="1741" width="15.28515625" style="2" bestFit="1" customWidth="1"/>
    <col min="1742" max="1742" width="72.7109375" style="2" customWidth="1"/>
    <col min="1743" max="1743" width="12.5703125" style="2" customWidth="1"/>
    <col min="1744" max="1744" width="12" style="2" customWidth="1"/>
    <col min="1745" max="1745" width="11.7109375" style="2" customWidth="1"/>
    <col min="1746" max="1991" width="2.85546875" style="2"/>
    <col min="1992" max="1992" width="6.140625" style="2" customWidth="1"/>
    <col min="1993" max="1993" width="9" style="2" customWidth="1"/>
    <col min="1994" max="1994" width="14" style="2" customWidth="1"/>
    <col min="1995" max="1995" width="17.28515625" style="2" customWidth="1"/>
    <col min="1996" max="1996" width="25.7109375" style="2" customWidth="1"/>
    <col min="1997" max="1997" width="15.28515625" style="2" bestFit="1" customWidth="1"/>
    <col min="1998" max="1998" width="72.7109375" style="2" customWidth="1"/>
    <col min="1999" max="1999" width="12.5703125" style="2" customWidth="1"/>
    <col min="2000" max="2000" width="12" style="2" customWidth="1"/>
    <col min="2001" max="2001" width="11.7109375" style="2" customWidth="1"/>
    <col min="2002" max="2247" width="2.85546875" style="2"/>
    <col min="2248" max="2248" width="6.140625" style="2" customWidth="1"/>
    <col min="2249" max="2249" width="9" style="2" customWidth="1"/>
    <col min="2250" max="2250" width="14" style="2" customWidth="1"/>
    <col min="2251" max="2251" width="17.28515625" style="2" customWidth="1"/>
    <col min="2252" max="2252" width="25.7109375" style="2" customWidth="1"/>
    <col min="2253" max="2253" width="15.28515625" style="2" bestFit="1" customWidth="1"/>
    <col min="2254" max="2254" width="72.7109375" style="2" customWidth="1"/>
    <col min="2255" max="2255" width="12.5703125" style="2" customWidth="1"/>
    <col min="2256" max="2256" width="12" style="2" customWidth="1"/>
    <col min="2257" max="2257" width="11.7109375" style="2" customWidth="1"/>
    <col min="2258" max="2503" width="2.85546875" style="2"/>
    <col min="2504" max="2504" width="6.140625" style="2" customWidth="1"/>
    <col min="2505" max="2505" width="9" style="2" customWidth="1"/>
    <col min="2506" max="2506" width="14" style="2" customWidth="1"/>
    <col min="2507" max="2507" width="17.28515625" style="2" customWidth="1"/>
    <col min="2508" max="2508" width="25.7109375" style="2" customWidth="1"/>
    <col min="2509" max="2509" width="15.28515625" style="2" bestFit="1" customWidth="1"/>
    <col min="2510" max="2510" width="72.7109375" style="2" customWidth="1"/>
    <col min="2511" max="2511" width="12.5703125" style="2" customWidth="1"/>
    <col min="2512" max="2512" width="12" style="2" customWidth="1"/>
    <col min="2513" max="2513" width="11.7109375" style="2" customWidth="1"/>
    <col min="2514" max="2759" width="2.85546875" style="2"/>
    <col min="2760" max="2760" width="6.140625" style="2" customWidth="1"/>
    <col min="2761" max="2761" width="9" style="2" customWidth="1"/>
    <col min="2762" max="2762" width="14" style="2" customWidth="1"/>
    <col min="2763" max="2763" width="17.28515625" style="2" customWidth="1"/>
    <col min="2764" max="2764" width="25.7109375" style="2" customWidth="1"/>
    <col min="2765" max="2765" width="15.28515625" style="2" bestFit="1" customWidth="1"/>
    <col min="2766" max="2766" width="72.7109375" style="2" customWidth="1"/>
    <col min="2767" max="2767" width="12.5703125" style="2" customWidth="1"/>
    <col min="2768" max="2768" width="12" style="2" customWidth="1"/>
    <col min="2769" max="2769" width="11.7109375" style="2" customWidth="1"/>
    <col min="2770" max="3015" width="2.85546875" style="2"/>
    <col min="3016" max="3016" width="6.140625" style="2" customWidth="1"/>
    <col min="3017" max="3017" width="9" style="2" customWidth="1"/>
    <col min="3018" max="3018" width="14" style="2" customWidth="1"/>
    <col min="3019" max="3019" width="17.28515625" style="2" customWidth="1"/>
    <col min="3020" max="3020" width="25.7109375" style="2" customWidth="1"/>
    <col min="3021" max="3021" width="15.28515625" style="2" bestFit="1" customWidth="1"/>
    <col min="3022" max="3022" width="72.7109375" style="2" customWidth="1"/>
    <col min="3023" max="3023" width="12.5703125" style="2" customWidth="1"/>
    <col min="3024" max="3024" width="12" style="2" customWidth="1"/>
    <col min="3025" max="3025" width="11.7109375" style="2" customWidth="1"/>
    <col min="3026" max="3271" width="2.85546875" style="2"/>
    <col min="3272" max="3272" width="6.140625" style="2" customWidth="1"/>
    <col min="3273" max="3273" width="9" style="2" customWidth="1"/>
    <col min="3274" max="3274" width="14" style="2" customWidth="1"/>
    <col min="3275" max="3275" width="17.28515625" style="2" customWidth="1"/>
    <col min="3276" max="3276" width="25.7109375" style="2" customWidth="1"/>
    <col min="3277" max="3277" width="15.28515625" style="2" bestFit="1" customWidth="1"/>
    <col min="3278" max="3278" width="72.7109375" style="2" customWidth="1"/>
    <col min="3279" max="3279" width="12.5703125" style="2" customWidth="1"/>
    <col min="3280" max="3280" width="12" style="2" customWidth="1"/>
    <col min="3281" max="3281" width="11.7109375" style="2" customWidth="1"/>
    <col min="3282" max="3527" width="2.85546875" style="2"/>
    <col min="3528" max="3528" width="6.140625" style="2" customWidth="1"/>
    <col min="3529" max="3529" width="9" style="2" customWidth="1"/>
    <col min="3530" max="3530" width="14" style="2" customWidth="1"/>
    <col min="3531" max="3531" width="17.28515625" style="2" customWidth="1"/>
    <col min="3532" max="3532" width="25.7109375" style="2" customWidth="1"/>
    <col min="3533" max="3533" width="15.28515625" style="2" bestFit="1" customWidth="1"/>
    <col min="3534" max="3534" width="72.7109375" style="2" customWidth="1"/>
    <col min="3535" max="3535" width="12.5703125" style="2" customWidth="1"/>
    <col min="3536" max="3536" width="12" style="2" customWidth="1"/>
    <col min="3537" max="3537" width="11.7109375" style="2" customWidth="1"/>
    <col min="3538" max="3783" width="2.85546875" style="2"/>
    <col min="3784" max="3784" width="6.140625" style="2" customWidth="1"/>
    <col min="3785" max="3785" width="9" style="2" customWidth="1"/>
    <col min="3786" max="3786" width="14" style="2" customWidth="1"/>
    <col min="3787" max="3787" width="17.28515625" style="2" customWidth="1"/>
    <col min="3788" max="3788" width="25.7109375" style="2" customWidth="1"/>
    <col min="3789" max="3789" width="15.28515625" style="2" bestFit="1" customWidth="1"/>
    <col min="3790" max="3790" width="72.7109375" style="2" customWidth="1"/>
    <col min="3791" max="3791" width="12.5703125" style="2" customWidth="1"/>
    <col min="3792" max="3792" width="12" style="2" customWidth="1"/>
    <col min="3793" max="3793" width="11.7109375" style="2" customWidth="1"/>
    <col min="3794" max="4039" width="2.85546875" style="2"/>
    <col min="4040" max="4040" width="6.140625" style="2" customWidth="1"/>
    <col min="4041" max="4041" width="9" style="2" customWidth="1"/>
    <col min="4042" max="4042" width="14" style="2" customWidth="1"/>
    <col min="4043" max="4043" width="17.28515625" style="2" customWidth="1"/>
    <col min="4044" max="4044" width="25.7109375" style="2" customWidth="1"/>
    <col min="4045" max="4045" width="15.28515625" style="2" bestFit="1" customWidth="1"/>
    <col min="4046" max="4046" width="72.7109375" style="2" customWidth="1"/>
    <col min="4047" max="4047" width="12.5703125" style="2" customWidth="1"/>
    <col min="4048" max="4048" width="12" style="2" customWidth="1"/>
    <col min="4049" max="4049" width="11.7109375" style="2" customWidth="1"/>
    <col min="4050" max="4295" width="2.85546875" style="2"/>
    <col min="4296" max="4296" width="6.140625" style="2" customWidth="1"/>
    <col min="4297" max="4297" width="9" style="2" customWidth="1"/>
    <col min="4298" max="4298" width="14" style="2" customWidth="1"/>
    <col min="4299" max="4299" width="17.28515625" style="2" customWidth="1"/>
    <col min="4300" max="4300" width="25.7109375" style="2" customWidth="1"/>
    <col min="4301" max="4301" width="15.28515625" style="2" bestFit="1" customWidth="1"/>
    <col min="4302" max="4302" width="72.7109375" style="2" customWidth="1"/>
    <col min="4303" max="4303" width="12.5703125" style="2" customWidth="1"/>
    <col min="4304" max="4304" width="12" style="2" customWidth="1"/>
    <col min="4305" max="4305" width="11.7109375" style="2" customWidth="1"/>
    <col min="4306" max="4551" width="2.85546875" style="2"/>
    <col min="4552" max="4552" width="6.140625" style="2" customWidth="1"/>
    <col min="4553" max="4553" width="9" style="2" customWidth="1"/>
    <col min="4554" max="4554" width="14" style="2" customWidth="1"/>
    <col min="4555" max="4555" width="17.28515625" style="2" customWidth="1"/>
    <col min="4556" max="4556" width="25.7109375" style="2" customWidth="1"/>
    <col min="4557" max="4557" width="15.28515625" style="2" bestFit="1" customWidth="1"/>
    <col min="4558" max="4558" width="72.7109375" style="2" customWidth="1"/>
    <col min="4559" max="4559" width="12.5703125" style="2" customWidth="1"/>
    <col min="4560" max="4560" width="12" style="2" customWidth="1"/>
    <col min="4561" max="4561" width="11.7109375" style="2" customWidth="1"/>
    <col min="4562" max="4807" width="2.85546875" style="2"/>
    <col min="4808" max="4808" width="6.140625" style="2" customWidth="1"/>
    <col min="4809" max="4809" width="9" style="2" customWidth="1"/>
    <col min="4810" max="4810" width="14" style="2" customWidth="1"/>
    <col min="4811" max="4811" width="17.28515625" style="2" customWidth="1"/>
    <col min="4812" max="4812" width="25.7109375" style="2" customWidth="1"/>
    <col min="4813" max="4813" width="15.28515625" style="2" bestFit="1" customWidth="1"/>
    <col min="4814" max="4814" width="72.7109375" style="2" customWidth="1"/>
    <col min="4815" max="4815" width="12.5703125" style="2" customWidth="1"/>
    <col min="4816" max="4816" width="12" style="2" customWidth="1"/>
    <col min="4817" max="4817" width="11.7109375" style="2" customWidth="1"/>
    <col min="4818" max="5063" width="2.85546875" style="2"/>
    <col min="5064" max="5064" width="6.140625" style="2" customWidth="1"/>
    <col min="5065" max="5065" width="9" style="2" customWidth="1"/>
    <col min="5066" max="5066" width="14" style="2" customWidth="1"/>
    <col min="5067" max="5067" width="17.28515625" style="2" customWidth="1"/>
    <col min="5068" max="5068" width="25.7109375" style="2" customWidth="1"/>
    <col min="5069" max="5069" width="15.28515625" style="2" bestFit="1" customWidth="1"/>
    <col min="5070" max="5070" width="72.7109375" style="2" customWidth="1"/>
    <col min="5071" max="5071" width="12.5703125" style="2" customWidth="1"/>
    <col min="5072" max="5072" width="12" style="2" customWidth="1"/>
    <col min="5073" max="5073" width="11.7109375" style="2" customWidth="1"/>
    <col min="5074" max="5319" width="2.85546875" style="2"/>
    <col min="5320" max="5320" width="6.140625" style="2" customWidth="1"/>
    <col min="5321" max="5321" width="9" style="2" customWidth="1"/>
    <col min="5322" max="5322" width="14" style="2" customWidth="1"/>
    <col min="5323" max="5323" width="17.28515625" style="2" customWidth="1"/>
    <col min="5324" max="5324" width="25.7109375" style="2" customWidth="1"/>
    <col min="5325" max="5325" width="15.28515625" style="2" bestFit="1" customWidth="1"/>
    <col min="5326" max="5326" width="72.7109375" style="2" customWidth="1"/>
    <col min="5327" max="5327" width="12.5703125" style="2" customWidth="1"/>
    <col min="5328" max="5328" width="12" style="2" customWidth="1"/>
    <col min="5329" max="5329" width="11.7109375" style="2" customWidth="1"/>
    <col min="5330" max="5575" width="2.85546875" style="2"/>
    <col min="5576" max="5576" width="6.140625" style="2" customWidth="1"/>
    <col min="5577" max="5577" width="9" style="2" customWidth="1"/>
    <col min="5578" max="5578" width="14" style="2" customWidth="1"/>
    <col min="5579" max="5579" width="17.28515625" style="2" customWidth="1"/>
    <col min="5580" max="5580" width="25.7109375" style="2" customWidth="1"/>
    <col min="5581" max="5581" width="15.28515625" style="2" bestFit="1" customWidth="1"/>
    <col min="5582" max="5582" width="72.7109375" style="2" customWidth="1"/>
    <col min="5583" max="5583" width="12.5703125" style="2" customWidth="1"/>
    <col min="5584" max="5584" width="12" style="2" customWidth="1"/>
    <col min="5585" max="5585" width="11.7109375" style="2" customWidth="1"/>
    <col min="5586" max="5831" width="2.85546875" style="2"/>
    <col min="5832" max="5832" width="6.140625" style="2" customWidth="1"/>
    <col min="5833" max="5833" width="9" style="2" customWidth="1"/>
    <col min="5834" max="5834" width="14" style="2" customWidth="1"/>
    <col min="5835" max="5835" width="17.28515625" style="2" customWidth="1"/>
    <col min="5836" max="5836" width="25.7109375" style="2" customWidth="1"/>
    <col min="5837" max="5837" width="15.28515625" style="2" bestFit="1" customWidth="1"/>
    <col min="5838" max="5838" width="72.7109375" style="2" customWidth="1"/>
    <col min="5839" max="5839" width="12.5703125" style="2" customWidth="1"/>
    <col min="5840" max="5840" width="12" style="2" customWidth="1"/>
    <col min="5841" max="5841" width="11.7109375" style="2" customWidth="1"/>
    <col min="5842" max="6087" width="2.85546875" style="2"/>
    <col min="6088" max="6088" width="6.140625" style="2" customWidth="1"/>
    <col min="6089" max="6089" width="9" style="2" customWidth="1"/>
    <col min="6090" max="6090" width="14" style="2" customWidth="1"/>
    <col min="6091" max="6091" width="17.28515625" style="2" customWidth="1"/>
    <col min="6092" max="6092" width="25.7109375" style="2" customWidth="1"/>
    <col min="6093" max="6093" width="15.28515625" style="2" bestFit="1" customWidth="1"/>
    <col min="6094" max="6094" width="72.7109375" style="2" customWidth="1"/>
    <col min="6095" max="6095" width="12.5703125" style="2" customWidth="1"/>
    <col min="6096" max="6096" width="12" style="2" customWidth="1"/>
    <col min="6097" max="6097" width="11.7109375" style="2" customWidth="1"/>
    <col min="6098" max="6343" width="2.85546875" style="2"/>
    <col min="6344" max="6344" width="6.140625" style="2" customWidth="1"/>
    <col min="6345" max="6345" width="9" style="2" customWidth="1"/>
    <col min="6346" max="6346" width="14" style="2" customWidth="1"/>
    <col min="6347" max="6347" width="17.28515625" style="2" customWidth="1"/>
    <col min="6348" max="6348" width="25.7109375" style="2" customWidth="1"/>
    <col min="6349" max="6349" width="15.28515625" style="2" bestFit="1" customWidth="1"/>
    <col min="6350" max="6350" width="72.7109375" style="2" customWidth="1"/>
    <col min="6351" max="6351" width="12.5703125" style="2" customWidth="1"/>
    <col min="6352" max="6352" width="12" style="2" customWidth="1"/>
    <col min="6353" max="6353" width="11.7109375" style="2" customWidth="1"/>
    <col min="6354" max="6599" width="2.85546875" style="2"/>
    <col min="6600" max="6600" width="6.140625" style="2" customWidth="1"/>
    <col min="6601" max="6601" width="9" style="2" customWidth="1"/>
    <col min="6602" max="6602" width="14" style="2" customWidth="1"/>
    <col min="6603" max="6603" width="17.28515625" style="2" customWidth="1"/>
    <col min="6604" max="6604" width="25.7109375" style="2" customWidth="1"/>
    <col min="6605" max="6605" width="15.28515625" style="2" bestFit="1" customWidth="1"/>
    <col min="6606" max="6606" width="72.7109375" style="2" customWidth="1"/>
    <col min="6607" max="6607" width="12.5703125" style="2" customWidth="1"/>
    <col min="6608" max="6608" width="12" style="2" customWidth="1"/>
    <col min="6609" max="6609" width="11.7109375" style="2" customWidth="1"/>
    <col min="6610" max="6855" width="2.85546875" style="2"/>
    <col min="6856" max="6856" width="6.140625" style="2" customWidth="1"/>
    <col min="6857" max="6857" width="9" style="2" customWidth="1"/>
    <col min="6858" max="6858" width="14" style="2" customWidth="1"/>
    <col min="6859" max="6859" width="17.28515625" style="2" customWidth="1"/>
    <col min="6860" max="6860" width="25.7109375" style="2" customWidth="1"/>
    <col min="6861" max="6861" width="15.28515625" style="2" bestFit="1" customWidth="1"/>
    <col min="6862" max="6862" width="72.7109375" style="2" customWidth="1"/>
    <col min="6863" max="6863" width="12.5703125" style="2" customWidth="1"/>
    <col min="6864" max="6864" width="12" style="2" customWidth="1"/>
    <col min="6865" max="6865" width="11.7109375" style="2" customWidth="1"/>
    <col min="6866" max="7111" width="2.85546875" style="2"/>
    <col min="7112" max="7112" width="6.140625" style="2" customWidth="1"/>
    <col min="7113" max="7113" width="9" style="2" customWidth="1"/>
    <col min="7114" max="7114" width="14" style="2" customWidth="1"/>
    <col min="7115" max="7115" width="17.28515625" style="2" customWidth="1"/>
    <col min="7116" max="7116" width="25.7109375" style="2" customWidth="1"/>
    <col min="7117" max="7117" width="15.28515625" style="2" bestFit="1" customWidth="1"/>
    <col min="7118" max="7118" width="72.7109375" style="2" customWidth="1"/>
    <col min="7119" max="7119" width="12.5703125" style="2" customWidth="1"/>
    <col min="7120" max="7120" width="12" style="2" customWidth="1"/>
    <col min="7121" max="7121" width="11.7109375" style="2" customWidth="1"/>
    <col min="7122" max="7367" width="2.85546875" style="2"/>
    <col min="7368" max="7368" width="6.140625" style="2" customWidth="1"/>
    <col min="7369" max="7369" width="9" style="2" customWidth="1"/>
    <col min="7370" max="7370" width="14" style="2" customWidth="1"/>
    <col min="7371" max="7371" width="17.28515625" style="2" customWidth="1"/>
    <col min="7372" max="7372" width="25.7109375" style="2" customWidth="1"/>
    <col min="7373" max="7373" width="15.28515625" style="2" bestFit="1" customWidth="1"/>
    <col min="7374" max="7374" width="72.7109375" style="2" customWidth="1"/>
    <col min="7375" max="7375" width="12.5703125" style="2" customWidth="1"/>
    <col min="7376" max="7376" width="12" style="2" customWidth="1"/>
    <col min="7377" max="7377" width="11.7109375" style="2" customWidth="1"/>
    <col min="7378" max="7623" width="2.85546875" style="2"/>
    <col min="7624" max="7624" width="6.140625" style="2" customWidth="1"/>
    <col min="7625" max="7625" width="9" style="2" customWidth="1"/>
    <col min="7626" max="7626" width="14" style="2" customWidth="1"/>
    <col min="7627" max="7627" width="17.28515625" style="2" customWidth="1"/>
    <col min="7628" max="7628" width="25.7109375" style="2" customWidth="1"/>
    <col min="7629" max="7629" width="15.28515625" style="2" bestFit="1" customWidth="1"/>
    <col min="7630" max="7630" width="72.7109375" style="2" customWidth="1"/>
    <col min="7631" max="7631" width="12.5703125" style="2" customWidth="1"/>
    <col min="7632" max="7632" width="12" style="2" customWidth="1"/>
    <col min="7633" max="7633" width="11.7109375" style="2" customWidth="1"/>
    <col min="7634" max="7879" width="2.85546875" style="2"/>
    <col min="7880" max="7880" width="6.140625" style="2" customWidth="1"/>
    <col min="7881" max="7881" width="9" style="2" customWidth="1"/>
    <col min="7882" max="7882" width="14" style="2" customWidth="1"/>
    <col min="7883" max="7883" width="17.28515625" style="2" customWidth="1"/>
    <col min="7884" max="7884" width="25.7109375" style="2" customWidth="1"/>
    <col min="7885" max="7885" width="15.28515625" style="2" bestFit="1" customWidth="1"/>
    <col min="7886" max="7886" width="72.7109375" style="2" customWidth="1"/>
    <col min="7887" max="7887" width="12.5703125" style="2" customWidth="1"/>
    <col min="7888" max="7888" width="12" style="2" customWidth="1"/>
    <col min="7889" max="7889" width="11.7109375" style="2" customWidth="1"/>
    <col min="7890" max="8135" width="2.85546875" style="2"/>
    <col min="8136" max="8136" width="6.140625" style="2" customWidth="1"/>
    <col min="8137" max="8137" width="9" style="2" customWidth="1"/>
    <col min="8138" max="8138" width="14" style="2" customWidth="1"/>
    <col min="8139" max="8139" width="17.28515625" style="2" customWidth="1"/>
    <col min="8140" max="8140" width="25.7109375" style="2" customWidth="1"/>
    <col min="8141" max="8141" width="15.28515625" style="2" bestFit="1" customWidth="1"/>
    <col min="8142" max="8142" width="72.7109375" style="2" customWidth="1"/>
    <col min="8143" max="8143" width="12.5703125" style="2" customWidth="1"/>
    <col min="8144" max="8144" width="12" style="2" customWidth="1"/>
    <col min="8145" max="8145" width="11.7109375" style="2" customWidth="1"/>
    <col min="8146" max="8391" width="2.85546875" style="2"/>
    <col min="8392" max="8392" width="6.140625" style="2" customWidth="1"/>
    <col min="8393" max="8393" width="9" style="2" customWidth="1"/>
    <col min="8394" max="8394" width="14" style="2" customWidth="1"/>
    <col min="8395" max="8395" width="17.28515625" style="2" customWidth="1"/>
    <col min="8396" max="8396" width="25.7109375" style="2" customWidth="1"/>
    <col min="8397" max="8397" width="15.28515625" style="2" bestFit="1" customWidth="1"/>
    <col min="8398" max="8398" width="72.7109375" style="2" customWidth="1"/>
    <col min="8399" max="8399" width="12.5703125" style="2" customWidth="1"/>
    <col min="8400" max="8400" width="12" style="2" customWidth="1"/>
    <col min="8401" max="8401" width="11.7109375" style="2" customWidth="1"/>
    <col min="8402" max="8647" width="2.85546875" style="2"/>
    <col min="8648" max="8648" width="6.140625" style="2" customWidth="1"/>
    <col min="8649" max="8649" width="9" style="2" customWidth="1"/>
    <col min="8650" max="8650" width="14" style="2" customWidth="1"/>
    <col min="8651" max="8651" width="17.28515625" style="2" customWidth="1"/>
    <col min="8652" max="8652" width="25.7109375" style="2" customWidth="1"/>
    <col min="8653" max="8653" width="15.28515625" style="2" bestFit="1" customWidth="1"/>
    <col min="8654" max="8654" width="72.7109375" style="2" customWidth="1"/>
    <col min="8655" max="8655" width="12.5703125" style="2" customWidth="1"/>
    <col min="8656" max="8656" width="12" style="2" customWidth="1"/>
    <col min="8657" max="8657" width="11.7109375" style="2" customWidth="1"/>
    <col min="8658" max="8903" width="2.85546875" style="2"/>
    <col min="8904" max="8904" width="6.140625" style="2" customWidth="1"/>
    <col min="8905" max="8905" width="9" style="2" customWidth="1"/>
    <col min="8906" max="8906" width="14" style="2" customWidth="1"/>
    <col min="8907" max="8907" width="17.28515625" style="2" customWidth="1"/>
    <col min="8908" max="8908" width="25.7109375" style="2" customWidth="1"/>
    <col min="8909" max="8909" width="15.28515625" style="2" bestFit="1" customWidth="1"/>
    <col min="8910" max="8910" width="72.7109375" style="2" customWidth="1"/>
    <col min="8911" max="8911" width="12.5703125" style="2" customWidth="1"/>
    <col min="8912" max="8912" width="12" style="2" customWidth="1"/>
    <col min="8913" max="8913" width="11.7109375" style="2" customWidth="1"/>
    <col min="8914" max="9159" width="2.85546875" style="2"/>
    <col min="9160" max="9160" width="6.140625" style="2" customWidth="1"/>
    <col min="9161" max="9161" width="9" style="2" customWidth="1"/>
    <col min="9162" max="9162" width="14" style="2" customWidth="1"/>
    <col min="9163" max="9163" width="17.28515625" style="2" customWidth="1"/>
    <col min="9164" max="9164" width="25.7109375" style="2" customWidth="1"/>
    <col min="9165" max="9165" width="15.28515625" style="2" bestFit="1" customWidth="1"/>
    <col min="9166" max="9166" width="72.7109375" style="2" customWidth="1"/>
    <col min="9167" max="9167" width="12.5703125" style="2" customWidth="1"/>
    <col min="9168" max="9168" width="12" style="2" customWidth="1"/>
    <col min="9169" max="9169" width="11.7109375" style="2" customWidth="1"/>
    <col min="9170" max="9415" width="2.85546875" style="2"/>
    <col min="9416" max="9416" width="6.140625" style="2" customWidth="1"/>
    <col min="9417" max="9417" width="9" style="2" customWidth="1"/>
    <col min="9418" max="9418" width="14" style="2" customWidth="1"/>
    <col min="9419" max="9419" width="17.28515625" style="2" customWidth="1"/>
    <col min="9420" max="9420" width="25.7109375" style="2" customWidth="1"/>
    <col min="9421" max="9421" width="15.28515625" style="2" bestFit="1" customWidth="1"/>
    <col min="9422" max="9422" width="72.7109375" style="2" customWidth="1"/>
    <col min="9423" max="9423" width="12.5703125" style="2" customWidth="1"/>
    <col min="9424" max="9424" width="12" style="2" customWidth="1"/>
    <col min="9425" max="9425" width="11.7109375" style="2" customWidth="1"/>
    <col min="9426" max="9671" width="2.85546875" style="2"/>
    <col min="9672" max="9672" width="6.140625" style="2" customWidth="1"/>
    <col min="9673" max="9673" width="9" style="2" customWidth="1"/>
    <col min="9674" max="9674" width="14" style="2" customWidth="1"/>
    <col min="9675" max="9675" width="17.28515625" style="2" customWidth="1"/>
    <col min="9676" max="9676" width="25.7109375" style="2" customWidth="1"/>
    <col min="9677" max="9677" width="15.28515625" style="2" bestFit="1" customWidth="1"/>
    <col min="9678" max="9678" width="72.7109375" style="2" customWidth="1"/>
    <col min="9679" max="9679" width="12.5703125" style="2" customWidth="1"/>
    <col min="9680" max="9680" width="12" style="2" customWidth="1"/>
    <col min="9681" max="9681" width="11.7109375" style="2" customWidth="1"/>
    <col min="9682" max="9927" width="2.85546875" style="2"/>
    <col min="9928" max="9928" width="6.140625" style="2" customWidth="1"/>
    <col min="9929" max="9929" width="9" style="2" customWidth="1"/>
    <col min="9930" max="9930" width="14" style="2" customWidth="1"/>
    <col min="9931" max="9931" width="17.28515625" style="2" customWidth="1"/>
    <col min="9932" max="9932" width="25.7109375" style="2" customWidth="1"/>
    <col min="9933" max="9933" width="15.28515625" style="2" bestFit="1" customWidth="1"/>
    <col min="9934" max="9934" width="72.7109375" style="2" customWidth="1"/>
    <col min="9935" max="9935" width="12.5703125" style="2" customWidth="1"/>
    <col min="9936" max="9936" width="12" style="2" customWidth="1"/>
    <col min="9937" max="9937" width="11.7109375" style="2" customWidth="1"/>
    <col min="9938" max="10183" width="2.85546875" style="2"/>
    <col min="10184" max="10184" width="6.140625" style="2" customWidth="1"/>
    <col min="10185" max="10185" width="9" style="2" customWidth="1"/>
    <col min="10186" max="10186" width="14" style="2" customWidth="1"/>
    <col min="10187" max="10187" width="17.28515625" style="2" customWidth="1"/>
    <col min="10188" max="10188" width="25.7109375" style="2" customWidth="1"/>
    <col min="10189" max="10189" width="15.28515625" style="2" bestFit="1" customWidth="1"/>
    <col min="10190" max="10190" width="72.7109375" style="2" customWidth="1"/>
    <col min="10191" max="10191" width="12.5703125" style="2" customWidth="1"/>
    <col min="10192" max="10192" width="12" style="2" customWidth="1"/>
    <col min="10193" max="10193" width="11.7109375" style="2" customWidth="1"/>
    <col min="10194" max="10439" width="2.85546875" style="2"/>
    <col min="10440" max="10440" width="6.140625" style="2" customWidth="1"/>
    <col min="10441" max="10441" width="9" style="2" customWidth="1"/>
    <col min="10442" max="10442" width="14" style="2" customWidth="1"/>
    <col min="10443" max="10443" width="17.28515625" style="2" customWidth="1"/>
    <col min="10444" max="10444" width="25.7109375" style="2" customWidth="1"/>
    <col min="10445" max="10445" width="15.28515625" style="2" bestFit="1" customWidth="1"/>
    <col min="10446" max="10446" width="72.7109375" style="2" customWidth="1"/>
    <col min="10447" max="10447" width="12.5703125" style="2" customWidth="1"/>
    <col min="10448" max="10448" width="12" style="2" customWidth="1"/>
    <col min="10449" max="10449" width="11.7109375" style="2" customWidth="1"/>
    <col min="10450" max="10695" width="2.85546875" style="2"/>
    <col min="10696" max="10696" width="6.140625" style="2" customWidth="1"/>
    <col min="10697" max="10697" width="9" style="2" customWidth="1"/>
    <col min="10698" max="10698" width="14" style="2" customWidth="1"/>
    <col min="10699" max="10699" width="17.28515625" style="2" customWidth="1"/>
    <col min="10700" max="10700" width="25.7109375" style="2" customWidth="1"/>
    <col min="10701" max="10701" width="15.28515625" style="2" bestFit="1" customWidth="1"/>
    <col min="10702" max="10702" width="72.7109375" style="2" customWidth="1"/>
    <col min="10703" max="10703" width="12.5703125" style="2" customWidth="1"/>
    <col min="10704" max="10704" width="12" style="2" customWidth="1"/>
    <col min="10705" max="10705" width="11.7109375" style="2" customWidth="1"/>
    <col min="10706" max="10951" width="2.85546875" style="2"/>
    <col min="10952" max="10952" width="6.140625" style="2" customWidth="1"/>
    <col min="10953" max="10953" width="9" style="2" customWidth="1"/>
    <col min="10954" max="10954" width="14" style="2" customWidth="1"/>
    <col min="10955" max="10955" width="17.28515625" style="2" customWidth="1"/>
    <col min="10956" max="10956" width="25.7109375" style="2" customWidth="1"/>
    <col min="10957" max="10957" width="15.28515625" style="2" bestFit="1" customWidth="1"/>
    <col min="10958" max="10958" width="72.7109375" style="2" customWidth="1"/>
    <col min="10959" max="10959" width="12.5703125" style="2" customWidth="1"/>
    <col min="10960" max="10960" width="12" style="2" customWidth="1"/>
    <col min="10961" max="10961" width="11.7109375" style="2" customWidth="1"/>
    <col min="10962" max="11207" width="2.85546875" style="2"/>
    <col min="11208" max="11208" width="6.140625" style="2" customWidth="1"/>
    <col min="11209" max="11209" width="9" style="2" customWidth="1"/>
    <col min="11210" max="11210" width="14" style="2" customWidth="1"/>
    <col min="11211" max="11211" width="17.28515625" style="2" customWidth="1"/>
    <col min="11212" max="11212" width="25.7109375" style="2" customWidth="1"/>
    <col min="11213" max="11213" width="15.28515625" style="2" bestFit="1" customWidth="1"/>
    <col min="11214" max="11214" width="72.7109375" style="2" customWidth="1"/>
    <col min="11215" max="11215" width="12.5703125" style="2" customWidth="1"/>
    <col min="11216" max="11216" width="12" style="2" customWidth="1"/>
    <col min="11217" max="11217" width="11.7109375" style="2" customWidth="1"/>
    <col min="11218" max="11463" width="2.85546875" style="2"/>
    <col min="11464" max="11464" width="6.140625" style="2" customWidth="1"/>
    <col min="11465" max="11465" width="9" style="2" customWidth="1"/>
    <col min="11466" max="11466" width="14" style="2" customWidth="1"/>
    <col min="11467" max="11467" width="17.28515625" style="2" customWidth="1"/>
    <col min="11468" max="11468" width="25.7109375" style="2" customWidth="1"/>
    <col min="11469" max="11469" width="15.28515625" style="2" bestFit="1" customWidth="1"/>
    <col min="11470" max="11470" width="72.7109375" style="2" customWidth="1"/>
    <col min="11471" max="11471" width="12.5703125" style="2" customWidth="1"/>
    <col min="11472" max="11472" width="12" style="2" customWidth="1"/>
    <col min="11473" max="11473" width="11.7109375" style="2" customWidth="1"/>
    <col min="11474" max="11719" width="2.85546875" style="2"/>
    <col min="11720" max="11720" width="6.140625" style="2" customWidth="1"/>
    <col min="11721" max="11721" width="9" style="2" customWidth="1"/>
    <col min="11722" max="11722" width="14" style="2" customWidth="1"/>
    <col min="11723" max="11723" width="17.28515625" style="2" customWidth="1"/>
    <col min="11724" max="11724" width="25.7109375" style="2" customWidth="1"/>
    <col min="11725" max="11725" width="15.28515625" style="2" bestFit="1" customWidth="1"/>
    <col min="11726" max="11726" width="72.7109375" style="2" customWidth="1"/>
    <col min="11727" max="11727" width="12.5703125" style="2" customWidth="1"/>
    <col min="11728" max="11728" width="12" style="2" customWidth="1"/>
    <col min="11729" max="11729" width="11.7109375" style="2" customWidth="1"/>
    <col min="11730" max="11975" width="2.85546875" style="2"/>
    <col min="11976" max="11976" width="6.140625" style="2" customWidth="1"/>
    <col min="11977" max="11977" width="9" style="2" customWidth="1"/>
    <col min="11978" max="11978" width="14" style="2" customWidth="1"/>
    <col min="11979" max="11979" width="17.28515625" style="2" customWidth="1"/>
    <col min="11980" max="11980" width="25.7109375" style="2" customWidth="1"/>
    <col min="11981" max="11981" width="15.28515625" style="2" bestFit="1" customWidth="1"/>
    <col min="11982" max="11982" width="72.7109375" style="2" customWidth="1"/>
    <col min="11983" max="11983" width="12.5703125" style="2" customWidth="1"/>
    <col min="11984" max="11984" width="12" style="2" customWidth="1"/>
    <col min="11985" max="11985" width="11.7109375" style="2" customWidth="1"/>
    <col min="11986" max="12231" width="2.85546875" style="2"/>
    <col min="12232" max="12232" width="6.140625" style="2" customWidth="1"/>
    <col min="12233" max="12233" width="9" style="2" customWidth="1"/>
    <col min="12234" max="12234" width="14" style="2" customWidth="1"/>
    <col min="12235" max="12235" width="17.28515625" style="2" customWidth="1"/>
    <col min="12236" max="12236" width="25.7109375" style="2" customWidth="1"/>
    <col min="12237" max="12237" width="15.28515625" style="2" bestFit="1" customWidth="1"/>
    <col min="12238" max="12238" width="72.7109375" style="2" customWidth="1"/>
    <col min="12239" max="12239" width="12.5703125" style="2" customWidth="1"/>
    <col min="12240" max="12240" width="12" style="2" customWidth="1"/>
    <col min="12241" max="12241" width="11.7109375" style="2" customWidth="1"/>
    <col min="12242" max="12487" width="2.85546875" style="2"/>
    <col min="12488" max="12488" width="6.140625" style="2" customWidth="1"/>
    <col min="12489" max="12489" width="9" style="2" customWidth="1"/>
    <col min="12490" max="12490" width="14" style="2" customWidth="1"/>
    <col min="12491" max="12491" width="17.28515625" style="2" customWidth="1"/>
    <col min="12492" max="12492" width="25.7109375" style="2" customWidth="1"/>
    <col min="12493" max="12493" width="15.28515625" style="2" bestFit="1" customWidth="1"/>
    <col min="12494" max="12494" width="72.7109375" style="2" customWidth="1"/>
    <col min="12495" max="12495" width="12.5703125" style="2" customWidth="1"/>
    <col min="12496" max="12496" width="12" style="2" customWidth="1"/>
    <col min="12497" max="12497" width="11.7109375" style="2" customWidth="1"/>
    <col min="12498" max="12743" width="2.85546875" style="2"/>
    <col min="12744" max="12744" width="6.140625" style="2" customWidth="1"/>
    <col min="12745" max="12745" width="9" style="2" customWidth="1"/>
    <col min="12746" max="12746" width="14" style="2" customWidth="1"/>
    <col min="12747" max="12747" width="17.28515625" style="2" customWidth="1"/>
    <col min="12748" max="12748" width="25.7109375" style="2" customWidth="1"/>
    <col min="12749" max="12749" width="15.28515625" style="2" bestFit="1" customWidth="1"/>
    <col min="12750" max="12750" width="72.7109375" style="2" customWidth="1"/>
    <col min="12751" max="12751" width="12.5703125" style="2" customWidth="1"/>
    <col min="12752" max="12752" width="12" style="2" customWidth="1"/>
    <col min="12753" max="12753" width="11.7109375" style="2" customWidth="1"/>
    <col min="12754" max="12999" width="2.85546875" style="2"/>
    <col min="13000" max="13000" width="6.140625" style="2" customWidth="1"/>
    <col min="13001" max="13001" width="9" style="2" customWidth="1"/>
    <col min="13002" max="13002" width="14" style="2" customWidth="1"/>
    <col min="13003" max="13003" width="17.28515625" style="2" customWidth="1"/>
    <col min="13004" max="13004" width="25.7109375" style="2" customWidth="1"/>
    <col min="13005" max="13005" width="15.28515625" style="2" bestFit="1" customWidth="1"/>
    <col min="13006" max="13006" width="72.7109375" style="2" customWidth="1"/>
    <col min="13007" max="13007" width="12.5703125" style="2" customWidth="1"/>
    <col min="13008" max="13008" width="12" style="2" customWidth="1"/>
    <col min="13009" max="13009" width="11.7109375" style="2" customWidth="1"/>
    <col min="13010" max="13255" width="2.85546875" style="2"/>
    <col min="13256" max="13256" width="6.140625" style="2" customWidth="1"/>
    <col min="13257" max="13257" width="9" style="2" customWidth="1"/>
    <col min="13258" max="13258" width="14" style="2" customWidth="1"/>
    <col min="13259" max="13259" width="17.28515625" style="2" customWidth="1"/>
    <col min="13260" max="13260" width="25.7109375" style="2" customWidth="1"/>
    <col min="13261" max="13261" width="15.28515625" style="2" bestFit="1" customWidth="1"/>
    <col min="13262" max="13262" width="72.7109375" style="2" customWidth="1"/>
    <col min="13263" max="13263" width="12.5703125" style="2" customWidth="1"/>
    <col min="13264" max="13264" width="12" style="2" customWidth="1"/>
    <col min="13265" max="13265" width="11.7109375" style="2" customWidth="1"/>
    <col min="13266" max="13511" width="2.85546875" style="2"/>
    <col min="13512" max="13512" width="6.140625" style="2" customWidth="1"/>
    <col min="13513" max="13513" width="9" style="2" customWidth="1"/>
    <col min="13514" max="13514" width="14" style="2" customWidth="1"/>
    <col min="13515" max="13515" width="17.28515625" style="2" customWidth="1"/>
    <col min="13516" max="13516" width="25.7109375" style="2" customWidth="1"/>
    <col min="13517" max="13517" width="15.28515625" style="2" bestFit="1" customWidth="1"/>
    <col min="13518" max="13518" width="72.7109375" style="2" customWidth="1"/>
    <col min="13519" max="13519" width="12.5703125" style="2" customWidth="1"/>
    <col min="13520" max="13520" width="12" style="2" customWidth="1"/>
    <col min="13521" max="13521" width="11.7109375" style="2" customWidth="1"/>
    <col min="13522" max="13767" width="2.85546875" style="2"/>
    <col min="13768" max="13768" width="6.140625" style="2" customWidth="1"/>
    <col min="13769" max="13769" width="9" style="2" customWidth="1"/>
    <col min="13770" max="13770" width="14" style="2" customWidth="1"/>
    <col min="13771" max="13771" width="17.28515625" style="2" customWidth="1"/>
    <col min="13772" max="13772" width="25.7109375" style="2" customWidth="1"/>
    <col min="13773" max="13773" width="15.28515625" style="2" bestFit="1" customWidth="1"/>
    <col min="13774" max="13774" width="72.7109375" style="2" customWidth="1"/>
    <col min="13775" max="13775" width="12.5703125" style="2" customWidth="1"/>
    <col min="13776" max="13776" width="12" style="2" customWidth="1"/>
    <col min="13777" max="13777" width="11.7109375" style="2" customWidth="1"/>
    <col min="13778" max="14023" width="2.85546875" style="2"/>
    <col min="14024" max="14024" width="6.140625" style="2" customWidth="1"/>
    <col min="14025" max="14025" width="9" style="2" customWidth="1"/>
    <col min="14026" max="14026" width="14" style="2" customWidth="1"/>
    <col min="14027" max="14027" width="17.28515625" style="2" customWidth="1"/>
    <col min="14028" max="14028" width="25.7109375" style="2" customWidth="1"/>
    <col min="14029" max="14029" width="15.28515625" style="2" bestFit="1" customWidth="1"/>
    <col min="14030" max="14030" width="72.7109375" style="2" customWidth="1"/>
    <col min="14031" max="14031" width="12.5703125" style="2" customWidth="1"/>
    <col min="14032" max="14032" width="12" style="2" customWidth="1"/>
    <col min="14033" max="14033" width="11.7109375" style="2" customWidth="1"/>
    <col min="14034" max="14279" width="2.85546875" style="2"/>
    <col min="14280" max="14280" width="6.140625" style="2" customWidth="1"/>
    <col min="14281" max="14281" width="9" style="2" customWidth="1"/>
    <col min="14282" max="14282" width="14" style="2" customWidth="1"/>
    <col min="14283" max="14283" width="17.28515625" style="2" customWidth="1"/>
    <col min="14284" max="14284" width="25.7109375" style="2" customWidth="1"/>
    <col min="14285" max="14285" width="15.28515625" style="2" bestFit="1" customWidth="1"/>
    <col min="14286" max="14286" width="72.7109375" style="2" customWidth="1"/>
    <col min="14287" max="14287" width="12.5703125" style="2" customWidth="1"/>
    <col min="14288" max="14288" width="12" style="2" customWidth="1"/>
    <col min="14289" max="14289" width="11.7109375" style="2" customWidth="1"/>
    <col min="14290" max="14535" width="2.85546875" style="2"/>
    <col min="14536" max="14536" width="6.140625" style="2" customWidth="1"/>
    <col min="14537" max="14537" width="9" style="2" customWidth="1"/>
    <col min="14538" max="14538" width="14" style="2" customWidth="1"/>
    <col min="14539" max="14539" width="17.28515625" style="2" customWidth="1"/>
    <col min="14540" max="14540" width="25.7109375" style="2" customWidth="1"/>
    <col min="14541" max="14541" width="15.28515625" style="2" bestFit="1" customWidth="1"/>
    <col min="14542" max="14542" width="72.7109375" style="2" customWidth="1"/>
    <col min="14543" max="14543" width="12.5703125" style="2" customWidth="1"/>
    <col min="14544" max="14544" width="12" style="2" customWidth="1"/>
    <col min="14545" max="14545" width="11.7109375" style="2" customWidth="1"/>
    <col min="14546" max="14791" width="2.85546875" style="2"/>
    <col min="14792" max="14792" width="6.140625" style="2" customWidth="1"/>
    <col min="14793" max="14793" width="9" style="2" customWidth="1"/>
    <col min="14794" max="14794" width="14" style="2" customWidth="1"/>
    <col min="14795" max="14795" width="17.28515625" style="2" customWidth="1"/>
    <col min="14796" max="14796" width="25.7109375" style="2" customWidth="1"/>
    <col min="14797" max="14797" width="15.28515625" style="2" bestFit="1" customWidth="1"/>
    <col min="14798" max="14798" width="72.7109375" style="2" customWidth="1"/>
    <col min="14799" max="14799" width="12.5703125" style="2" customWidth="1"/>
    <col min="14800" max="14800" width="12" style="2" customWidth="1"/>
    <col min="14801" max="14801" width="11.7109375" style="2" customWidth="1"/>
    <col min="14802" max="15047" width="2.85546875" style="2"/>
    <col min="15048" max="15048" width="6.140625" style="2" customWidth="1"/>
    <col min="15049" max="15049" width="9" style="2" customWidth="1"/>
    <col min="15050" max="15050" width="14" style="2" customWidth="1"/>
    <col min="15051" max="15051" width="17.28515625" style="2" customWidth="1"/>
    <col min="15052" max="15052" width="25.7109375" style="2" customWidth="1"/>
    <col min="15053" max="15053" width="15.28515625" style="2" bestFit="1" customWidth="1"/>
    <col min="15054" max="15054" width="72.7109375" style="2" customWidth="1"/>
    <col min="15055" max="15055" width="12.5703125" style="2" customWidth="1"/>
    <col min="15056" max="15056" width="12" style="2" customWidth="1"/>
    <col min="15057" max="15057" width="11.7109375" style="2" customWidth="1"/>
    <col min="15058" max="15303" width="2.85546875" style="2"/>
    <col min="15304" max="15304" width="6.140625" style="2" customWidth="1"/>
    <col min="15305" max="15305" width="9" style="2" customWidth="1"/>
    <col min="15306" max="15306" width="14" style="2" customWidth="1"/>
    <col min="15307" max="15307" width="17.28515625" style="2" customWidth="1"/>
    <col min="15308" max="15308" width="25.7109375" style="2" customWidth="1"/>
    <col min="15309" max="15309" width="15.28515625" style="2" bestFit="1" customWidth="1"/>
    <col min="15310" max="15310" width="72.7109375" style="2" customWidth="1"/>
    <col min="15311" max="15311" width="12.5703125" style="2" customWidth="1"/>
    <col min="15312" max="15312" width="12" style="2" customWidth="1"/>
    <col min="15313" max="15313" width="11.7109375" style="2" customWidth="1"/>
    <col min="15314" max="15559" width="2.85546875" style="2"/>
    <col min="15560" max="15560" width="6.140625" style="2" customWidth="1"/>
    <col min="15561" max="15561" width="9" style="2" customWidth="1"/>
    <col min="15562" max="15562" width="14" style="2" customWidth="1"/>
    <col min="15563" max="15563" width="17.28515625" style="2" customWidth="1"/>
    <col min="15564" max="15564" width="25.7109375" style="2" customWidth="1"/>
    <col min="15565" max="15565" width="15.28515625" style="2" bestFit="1" customWidth="1"/>
    <col min="15566" max="15566" width="72.7109375" style="2" customWidth="1"/>
    <col min="15567" max="15567" width="12.5703125" style="2" customWidth="1"/>
    <col min="15568" max="15568" width="12" style="2" customWidth="1"/>
    <col min="15569" max="15569" width="11.7109375" style="2" customWidth="1"/>
    <col min="15570" max="15815" width="2.85546875" style="2"/>
    <col min="15816" max="15816" width="6.140625" style="2" customWidth="1"/>
    <col min="15817" max="15817" width="9" style="2" customWidth="1"/>
    <col min="15818" max="15818" width="14" style="2" customWidth="1"/>
    <col min="15819" max="15819" width="17.28515625" style="2" customWidth="1"/>
    <col min="15820" max="15820" width="25.7109375" style="2" customWidth="1"/>
    <col min="15821" max="15821" width="15.28515625" style="2" bestFit="1" customWidth="1"/>
    <col min="15822" max="15822" width="72.7109375" style="2" customWidth="1"/>
    <col min="15823" max="15823" width="12.5703125" style="2" customWidth="1"/>
    <col min="15824" max="15824" width="12" style="2" customWidth="1"/>
    <col min="15825" max="15825" width="11.7109375" style="2" customWidth="1"/>
    <col min="15826" max="16071" width="2.85546875" style="2"/>
    <col min="16072" max="16072" width="6.140625" style="2" customWidth="1"/>
    <col min="16073" max="16073" width="9" style="2" customWidth="1"/>
    <col min="16074" max="16074" width="14" style="2" customWidth="1"/>
    <col min="16075" max="16075" width="17.28515625" style="2" customWidth="1"/>
    <col min="16076" max="16076" width="25.7109375" style="2" customWidth="1"/>
    <col min="16077" max="16077" width="15.28515625" style="2" bestFit="1" customWidth="1"/>
    <col min="16078" max="16078" width="72.7109375" style="2" customWidth="1"/>
    <col min="16079" max="16079" width="12.5703125" style="2" customWidth="1"/>
    <col min="16080" max="16080" width="12" style="2" customWidth="1"/>
    <col min="16081" max="16081" width="11.7109375" style="2" customWidth="1"/>
    <col min="16082" max="16384" width="2.85546875" style="2"/>
  </cols>
  <sheetData>
    <row r="1" spans="1:8" ht="19.5">
      <c r="A1" s="359" t="s">
        <v>98</v>
      </c>
      <c r="B1" s="359"/>
      <c r="C1" s="359"/>
      <c r="D1" s="359"/>
      <c r="E1" s="359"/>
      <c r="F1" s="359"/>
      <c r="G1" s="359"/>
      <c r="H1" s="1"/>
    </row>
    <row r="2" spans="1:8" ht="19.5">
      <c r="A2" s="359"/>
      <c r="B2" s="359"/>
      <c r="C2" s="359"/>
      <c r="D2" s="359"/>
      <c r="E2" s="359"/>
      <c r="F2" s="359"/>
      <c r="G2" s="359"/>
      <c r="H2" s="1"/>
    </row>
    <row r="3" spans="1:8" ht="24" customHeight="1" thickBot="1">
      <c r="A3" s="195" t="s">
        <v>1619</v>
      </c>
      <c r="B3" s="33"/>
      <c r="C3" s="40"/>
      <c r="D3" s="40"/>
      <c r="E3" s="40"/>
      <c r="F3" s="40"/>
      <c r="G3" s="40"/>
      <c r="H3" s="51"/>
    </row>
    <row r="4" spans="1:8" s="5" customFormat="1" ht="57.75" customHeight="1" thickBot="1">
      <c r="A4" s="44" t="s">
        <v>1</v>
      </c>
      <c r="B4" s="45" t="s">
        <v>2</v>
      </c>
      <c r="C4" s="45" t="s">
        <v>3</v>
      </c>
      <c r="D4" s="45" t="s">
        <v>4</v>
      </c>
      <c r="E4" s="46" t="s">
        <v>5</v>
      </c>
      <c r="F4" s="46" t="s">
        <v>6</v>
      </c>
      <c r="G4" s="46" t="s">
        <v>7</v>
      </c>
      <c r="H4" s="35" t="s">
        <v>97</v>
      </c>
    </row>
    <row r="5" spans="1:8" s="26" customFormat="1" ht="15" customHeight="1">
      <c r="A5" s="52">
        <v>1</v>
      </c>
      <c r="B5" s="6" t="s">
        <v>99</v>
      </c>
      <c r="C5" s="6" t="s">
        <v>100</v>
      </c>
      <c r="D5" s="6" t="s">
        <v>101</v>
      </c>
      <c r="E5" s="54">
        <v>1290002</v>
      </c>
      <c r="F5" s="8" t="s">
        <v>11</v>
      </c>
      <c r="G5" s="54" t="s">
        <v>102</v>
      </c>
      <c r="H5" s="117">
        <v>118914.48000000001</v>
      </c>
    </row>
    <row r="6" spans="1:8" s="26" customFormat="1" ht="15" customHeight="1">
      <c r="A6" s="118">
        <v>2</v>
      </c>
      <c r="B6" s="16" t="s">
        <v>99</v>
      </c>
      <c r="C6" s="16" t="s">
        <v>100</v>
      </c>
      <c r="D6" s="16" t="s">
        <v>101</v>
      </c>
      <c r="E6" s="12">
        <v>1290003</v>
      </c>
      <c r="F6" s="13" t="s">
        <v>11</v>
      </c>
      <c r="G6" s="22" t="s">
        <v>103</v>
      </c>
      <c r="H6" s="119">
        <v>155150.64000000001</v>
      </c>
    </row>
    <row r="7" spans="1:8" s="26" customFormat="1" ht="15" customHeight="1">
      <c r="A7" s="118">
        <v>3</v>
      </c>
      <c r="B7" s="16" t="s">
        <v>99</v>
      </c>
      <c r="C7" s="16" t="s">
        <v>100</v>
      </c>
      <c r="D7" s="16" t="s">
        <v>101</v>
      </c>
      <c r="E7" s="22">
        <v>1290009</v>
      </c>
      <c r="F7" s="13" t="s">
        <v>11</v>
      </c>
      <c r="G7" s="22" t="s">
        <v>104</v>
      </c>
      <c r="H7" s="119">
        <v>192524.04</v>
      </c>
    </row>
    <row r="8" spans="1:8" s="26" customFormat="1" ht="15" customHeight="1">
      <c r="A8" s="118">
        <v>4</v>
      </c>
      <c r="B8" s="16" t="s">
        <v>99</v>
      </c>
      <c r="C8" s="16" t="s">
        <v>100</v>
      </c>
      <c r="D8" s="16" t="s">
        <v>101</v>
      </c>
      <c r="E8" s="22">
        <v>1290010</v>
      </c>
      <c r="F8" s="13" t="s">
        <v>11</v>
      </c>
      <c r="G8" s="22" t="s">
        <v>105</v>
      </c>
      <c r="H8" s="119">
        <v>267154.2</v>
      </c>
    </row>
    <row r="9" spans="1:8" s="26" customFormat="1" ht="15" customHeight="1">
      <c r="A9" s="55">
        <v>5</v>
      </c>
      <c r="B9" s="16" t="s">
        <v>99</v>
      </c>
      <c r="C9" s="16" t="s">
        <v>100</v>
      </c>
      <c r="D9" s="16" t="s">
        <v>101</v>
      </c>
      <c r="E9" s="22">
        <v>1290007</v>
      </c>
      <c r="F9" s="13" t="s">
        <v>11</v>
      </c>
      <c r="G9" s="22" t="s">
        <v>106</v>
      </c>
      <c r="H9" s="119">
        <v>118914.48000000001</v>
      </c>
    </row>
    <row r="10" spans="1:8" s="26" customFormat="1" ht="15" customHeight="1">
      <c r="A10" s="118">
        <v>6</v>
      </c>
      <c r="B10" s="16" t="s">
        <v>99</v>
      </c>
      <c r="C10" s="16" t="s">
        <v>100</v>
      </c>
      <c r="D10" s="16" t="s">
        <v>101</v>
      </c>
      <c r="E10" s="22">
        <v>1290008</v>
      </c>
      <c r="F10" s="13" t="s">
        <v>11</v>
      </c>
      <c r="G10" s="22" t="s">
        <v>107</v>
      </c>
      <c r="H10" s="119">
        <v>155150.64000000001</v>
      </c>
    </row>
    <row r="11" spans="1:8" s="26" customFormat="1" ht="15" customHeight="1">
      <c r="A11" s="118">
        <v>7</v>
      </c>
      <c r="B11" s="16" t="s">
        <v>99</v>
      </c>
      <c r="C11" s="16" t="s">
        <v>100</v>
      </c>
      <c r="D11" s="16" t="s">
        <v>101</v>
      </c>
      <c r="E11" s="22">
        <v>1290011</v>
      </c>
      <c r="F11" s="13" t="s">
        <v>11</v>
      </c>
      <c r="G11" s="22" t="s">
        <v>108</v>
      </c>
      <c r="H11" s="119">
        <v>192524.04</v>
      </c>
    </row>
    <row r="12" spans="1:8" s="26" customFormat="1" ht="15" customHeight="1">
      <c r="A12" s="118">
        <v>8</v>
      </c>
      <c r="B12" s="16" t="s">
        <v>99</v>
      </c>
      <c r="C12" s="16" t="s">
        <v>100</v>
      </c>
      <c r="D12" s="16" t="s">
        <v>101</v>
      </c>
      <c r="E12" s="22">
        <v>1290012</v>
      </c>
      <c r="F12" s="13" t="s">
        <v>11</v>
      </c>
      <c r="G12" s="22" t="s">
        <v>109</v>
      </c>
      <c r="H12" s="119">
        <v>267154.2</v>
      </c>
    </row>
    <row r="13" spans="1:8" s="26" customFormat="1" ht="15" customHeight="1">
      <c r="A13" s="55">
        <v>9</v>
      </c>
      <c r="B13" s="16" t="s">
        <v>99</v>
      </c>
      <c r="C13" s="16" t="s">
        <v>100</v>
      </c>
      <c r="D13" s="16" t="s">
        <v>101</v>
      </c>
      <c r="E13" s="22">
        <v>1290004</v>
      </c>
      <c r="F13" s="13" t="s">
        <v>11</v>
      </c>
      <c r="G13" s="22" t="s">
        <v>110</v>
      </c>
      <c r="H13" s="119">
        <v>146970</v>
      </c>
    </row>
    <row r="14" spans="1:8" s="26" customFormat="1" ht="15" customHeight="1">
      <c r="A14" s="55">
        <v>10</v>
      </c>
      <c r="B14" s="16" t="s">
        <v>99</v>
      </c>
      <c r="C14" s="16" t="s">
        <v>100</v>
      </c>
      <c r="D14" s="16" t="s">
        <v>101</v>
      </c>
      <c r="E14" s="22">
        <v>1290005</v>
      </c>
      <c r="F14" s="13" t="s">
        <v>11</v>
      </c>
      <c r="G14" s="22" t="s">
        <v>111</v>
      </c>
      <c r="H14" s="119">
        <v>188685</v>
      </c>
    </row>
    <row r="15" spans="1:8" s="26" customFormat="1" ht="15" customHeight="1">
      <c r="A15" s="55">
        <v>11</v>
      </c>
      <c r="B15" s="16" t="s">
        <v>99</v>
      </c>
      <c r="C15" s="16" t="s">
        <v>100</v>
      </c>
      <c r="D15" s="16" t="s">
        <v>101</v>
      </c>
      <c r="E15" s="22">
        <v>1290000</v>
      </c>
      <c r="F15" s="13" t="s">
        <v>11</v>
      </c>
      <c r="G15" s="22" t="s">
        <v>112</v>
      </c>
      <c r="H15" s="119">
        <v>227340</v>
      </c>
    </row>
    <row r="16" spans="1:8" s="26" customFormat="1" ht="15" customHeight="1">
      <c r="A16" s="55">
        <v>12</v>
      </c>
      <c r="B16" s="16" t="s">
        <v>99</v>
      </c>
      <c r="C16" s="16" t="s">
        <v>100</v>
      </c>
      <c r="D16" s="16" t="s">
        <v>101</v>
      </c>
      <c r="E16" s="22">
        <v>1290013</v>
      </c>
      <c r="F16" s="13" t="s">
        <v>11</v>
      </c>
      <c r="G16" s="22" t="s">
        <v>113</v>
      </c>
      <c r="H16" s="119">
        <v>312480</v>
      </c>
    </row>
    <row r="17" spans="1:8" s="26" customFormat="1" ht="15" customHeight="1">
      <c r="A17" s="55">
        <v>13</v>
      </c>
      <c r="B17" s="16" t="s">
        <v>99</v>
      </c>
      <c r="C17" s="16" t="s">
        <v>100</v>
      </c>
      <c r="D17" s="16" t="s">
        <v>101</v>
      </c>
      <c r="E17" s="12">
        <v>2290007</v>
      </c>
      <c r="F17" s="56" t="s">
        <v>6</v>
      </c>
      <c r="G17" s="22" t="s">
        <v>114</v>
      </c>
      <c r="H17" s="119"/>
    </row>
    <row r="18" spans="1:8" s="26" customFormat="1" ht="15" customHeight="1">
      <c r="A18" s="55">
        <v>14</v>
      </c>
      <c r="B18" s="16" t="s">
        <v>99</v>
      </c>
      <c r="C18" s="16" t="s">
        <v>100</v>
      </c>
      <c r="D18" s="16" t="s">
        <v>101</v>
      </c>
      <c r="E18" s="12">
        <v>2290006</v>
      </c>
      <c r="F18" s="56" t="s">
        <v>6</v>
      </c>
      <c r="G18" s="22" t="s">
        <v>115</v>
      </c>
      <c r="H18" s="119"/>
    </row>
    <row r="19" spans="1:8" s="26" customFormat="1" ht="15" customHeight="1">
      <c r="A19" s="55">
        <v>15</v>
      </c>
      <c r="B19" s="16" t="s">
        <v>99</v>
      </c>
      <c r="C19" s="16" t="s">
        <v>100</v>
      </c>
      <c r="D19" s="16" t="s">
        <v>101</v>
      </c>
      <c r="E19" s="12">
        <v>2230353</v>
      </c>
      <c r="F19" s="56" t="s">
        <v>6</v>
      </c>
      <c r="G19" s="22" t="s">
        <v>116</v>
      </c>
      <c r="H19" s="119"/>
    </row>
    <row r="20" spans="1:8" s="26" customFormat="1" ht="15" customHeight="1">
      <c r="A20" s="55">
        <v>16</v>
      </c>
      <c r="B20" s="16" t="s">
        <v>99</v>
      </c>
      <c r="C20" s="16" t="s">
        <v>100</v>
      </c>
      <c r="D20" s="16" t="s">
        <v>101</v>
      </c>
      <c r="E20" s="12">
        <v>2230352</v>
      </c>
      <c r="F20" s="56" t="s">
        <v>6</v>
      </c>
      <c r="G20" s="22" t="s">
        <v>117</v>
      </c>
      <c r="H20" s="119"/>
    </row>
    <row r="21" spans="1:8" s="26" customFormat="1" ht="15" customHeight="1">
      <c r="A21" s="55">
        <v>17</v>
      </c>
      <c r="B21" s="16" t="s">
        <v>99</v>
      </c>
      <c r="C21" s="16" t="s">
        <v>100</v>
      </c>
      <c r="D21" s="16" t="s">
        <v>101</v>
      </c>
      <c r="E21" s="22">
        <v>2290009</v>
      </c>
      <c r="F21" s="56" t="s">
        <v>6</v>
      </c>
      <c r="G21" s="22" t="s">
        <v>118</v>
      </c>
      <c r="H21" s="119"/>
    </row>
    <row r="22" spans="1:8" s="26" customFormat="1" ht="15" customHeight="1">
      <c r="A22" s="55">
        <v>18</v>
      </c>
      <c r="B22" s="16" t="s">
        <v>99</v>
      </c>
      <c r="C22" s="16" t="s">
        <v>100</v>
      </c>
      <c r="D22" s="16" t="s">
        <v>101</v>
      </c>
      <c r="E22" s="22">
        <v>2290008</v>
      </c>
      <c r="F22" s="13" t="s">
        <v>6</v>
      </c>
      <c r="G22" s="22" t="s">
        <v>119</v>
      </c>
      <c r="H22" s="119"/>
    </row>
    <row r="23" spans="1:8" s="26" customFormat="1" ht="15" customHeight="1">
      <c r="A23" s="55">
        <v>19</v>
      </c>
      <c r="B23" s="16" t="s">
        <v>99</v>
      </c>
      <c r="C23" s="16" t="s">
        <v>100</v>
      </c>
      <c r="D23" s="16" t="s">
        <v>101</v>
      </c>
      <c r="E23" s="22">
        <v>2290011</v>
      </c>
      <c r="F23" s="13" t="s">
        <v>6</v>
      </c>
      <c r="G23" s="22" t="s">
        <v>120</v>
      </c>
      <c r="H23" s="119"/>
    </row>
    <row r="24" spans="1:8" s="26" customFormat="1" ht="15" customHeight="1">
      <c r="A24" s="55">
        <v>20</v>
      </c>
      <c r="B24" s="16" t="s">
        <v>99</v>
      </c>
      <c r="C24" s="16" t="s">
        <v>100</v>
      </c>
      <c r="D24" s="16" t="s">
        <v>101</v>
      </c>
      <c r="E24" s="12">
        <v>2290010</v>
      </c>
      <c r="F24" s="13" t="s">
        <v>6</v>
      </c>
      <c r="G24" s="22" t="s">
        <v>121</v>
      </c>
      <c r="H24" s="119"/>
    </row>
    <row r="25" spans="1:8" s="26" customFormat="1" ht="15" customHeight="1">
      <c r="A25" s="55">
        <v>21</v>
      </c>
      <c r="B25" s="16" t="s">
        <v>99</v>
      </c>
      <c r="C25" s="16" t="s">
        <v>100</v>
      </c>
      <c r="D25" s="16" t="s">
        <v>101</v>
      </c>
      <c r="E25" s="12">
        <v>2311137</v>
      </c>
      <c r="F25" s="13" t="s">
        <v>122</v>
      </c>
      <c r="G25" s="22" t="s">
        <v>123</v>
      </c>
      <c r="H25" s="119"/>
    </row>
    <row r="26" spans="1:8" s="26" customFormat="1" ht="12.75">
      <c r="A26" s="55">
        <v>22</v>
      </c>
      <c r="B26" s="16" t="s">
        <v>99</v>
      </c>
      <c r="C26" s="16" t="s">
        <v>100</v>
      </c>
      <c r="D26" s="16" t="s">
        <v>101</v>
      </c>
      <c r="E26" s="12">
        <v>3200001</v>
      </c>
      <c r="F26" s="56" t="s">
        <v>6</v>
      </c>
      <c r="G26" s="22" t="s">
        <v>124</v>
      </c>
      <c r="H26" s="119"/>
    </row>
    <row r="27" spans="1:8" s="26" customFormat="1" ht="25.5">
      <c r="A27" s="55">
        <v>23</v>
      </c>
      <c r="B27" s="16" t="s">
        <v>99</v>
      </c>
      <c r="C27" s="16" t="s">
        <v>100</v>
      </c>
      <c r="D27" s="16" t="s">
        <v>101</v>
      </c>
      <c r="E27" s="22">
        <v>3200002</v>
      </c>
      <c r="F27" s="56" t="s">
        <v>6</v>
      </c>
      <c r="G27" s="22" t="s">
        <v>125</v>
      </c>
      <c r="H27" s="119"/>
    </row>
    <row r="28" spans="1:8" s="26" customFormat="1" ht="12.75">
      <c r="A28" s="55">
        <v>24</v>
      </c>
      <c r="B28" s="16" t="s">
        <v>99</v>
      </c>
      <c r="C28" s="16" t="s">
        <v>100</v>
      </c>
      <c r="D28" s="16" t="s">
        <v>101</v>
      </c>
      <c r="E28" s="22">
        <v>3200003</v>
      </c>
      <c r="F28" s="56" t="s">
        <v>6</v>
      </c>
      <c r="G28" s="22" t="s">
        <v>126</v>
      </c>
      <c r="H28" s="119"/>
    </row>
    <row r="29" spans="1:8" s="26" customFormat="1" ht="12.75">
      <c r="A29" s="55">
        <v>25</v>
      </c>
      <c r="B29" s="16" t="s">
        <v>99</v>
      </c>
      <c r="C29" s="16" t="s">
        <v>100</v>
      </c>
      <c r="D29" s="16" t="s">
        <v>101</v>
      </c>
      <c r="E29" s="22" t="s">
        <v>127</v>
      </c>
      <c r="F29" s="56" t="s">
        <v>6</v>
      </c>
      <c r="G29" s="22" t="s">
        <v>128</v>
      </c>
      <c r="H29" s="15"/>
    </row>
    <row r="30" spans="1:8" s="26" customFormat="1" ht="25.5">
      <c r="A30" s="55">
        <v>26</v>
      </c>
      <c r="B30" s="16" t="s">
        <v>99</v>
      </c>
      <c r="C30" s="16" t="s">
        <v>100</v>
      </c>
      <c r="D30" s="16" t="s">
        <v>101</v>
      </c>
      <c r="E30" s="12">
        <v>2122452</v>
      </c>
      <c r="F30" s="56" t="s">
        <v>122</v>
      </c>
      <c r="G30" s="22" t="s">
        <v>129</v>
      </c>
      <c r="H30" s="119"/>
    </row>
    <row r="31" spans="1:8" s="26" customFormat="1" ht="25.5">
      <c r="A31" s="55">
        <v>27</v>
      </c>
      <c r="B31" s="16" t="s">
        <v>99</v>
      </c>
      <c r="C31" s="16" t="s">
        <v>100</v>
      </c>
      <c r="D31" s="16" t="s">
        <v>101</v>
      </c>
      <c r="E31" s="12">
        <v>2122450</v>
      </c>
      <c r="F31" s="56" t="s">
        <v>122</v>
      </c>
      <c r="G31" s="22" t="s">
        <v>130</v>
      </c>
      <c r="H31" s="119"/>
    </row>
    <row r="32" spans="1:8" s="26" customFormat="1" ht="25.5">
      <c r="A32" s="55">
        <v>28</v>
      </c>
      <c r="B32" s="16" t="s">
        <v>99</v>
      </c>
      <c r="C32" s="16" t="s">
        <v>100</v>
      </c>
      <c r="D32" s="16" t="s">
        <v>101</v>
      </c>
      <c r="E32" s="12">
        <v>2141958</v>
      </c>
      <c r="F32" s="56" t="s">
        <v>122</v>
      </c>
      <c r="G32" s="22" t="s">
        <v>131</v>
      </c>
      <c r="H32" s="119"/>
    </row>
    <row r="33" spans="1:8" s="26" customFormat="1" ht="25.5">
      <c r="A33" s="55">
        <v>29</v>
      </c>
      <c r="B33" s="16" t="s">
        <v>99</v>
      </c>
      <c r="C33" s="16" t="s">
        <v>100</v>
      </c>
      <c r="D33" s="16" t="s">
        <v>101</v>
      </c>
      <c r="E33" s="12">
        <v>2141957</v>
      </c>
      <c r="F33" s="56" t="s">
        <v>122</v>
      </c>
      <c r="G33" s="22" t="s">
        <v>132</v>
      </c>
      <c r="H33" s="119"/>
    </row>
    <row r="34" spans="1:8" s="26" customFormat="1" ht="15" customHeight="1">
      <c r="A34" s="55">
        <v>30</v>
      </c>
      <c r="B34" s="16" t="s">
        <v>99</v>
      </c>
      <c r="C34" s="16" t="s">
        <v>100</v>
      </c>
      <c r="D34" s="16" t="s">
        <v>101</v>
      </c>
      <c r="E34" s="22" t="s">
        <v>133</v>
      </c>
      <c r="F34" s="56" t="s">
        <v>122</v>
      </c>
      <c r="G34" s="22" t="s">
        <v>134</v>
      </c>
      <c r="H34" s="119"/>
    </row>
    <row r="35" spans="1:8" s="26" customFormat="1" ht="25.5">
      <c r="A35" s="55">
        <v>31</v>
      </c>
      <c r="B35" s="16" t="s">
        <v>99</v>
      </c>
      <c r="C35" s="16" t="s">
        <v>100</v>
      </c>
      <c r="D35" s="16" t="s">
        <v>101</v>
      </c>
      <c r="E35" s="22" t="s">
        <v>135</v>
      </c>
      <c r="F35" s="13" t="s">
        <v>122</v>
      </c>
      <c r="G35" s="22" t="s">
        <v>136</v>
      </c>
      <c r="H35" s="119"/>
    </row>
    <row r="36" spans="1:8" s="26" customFormat="1" ht="25.5">
      <c r="A36" s="55">
        <v>32</v>
      </c>
      <c r="B36" s="16" t="s">
        <v>99</v>
      </c>
      <c r="C36" s="16" t="s">
        <v>100</v>
      </c>
      <c r="D36" s="16" t="s">
        <v>101</v>
      </c>
      <c r="E36" s="22" t="s">
        <v>137</v>
      </c>
      <c r="F36" s="13" t="s">
        <v>122</v>
      </c>
      <c r="G36" s="22" t="s">
        <v>138</v>
      </c>
      <c r="H36" s="119"/>
    </row>
    <row r="37" spans="1:8" s="26" customFormat="1" ht="25.5">
      <c r="A37" s="55">
        <v>33</v>
      </c>
      <c r="B37" s="16" t="s">
        <v>99</v>
      </c>
      <c r="C37" s="16" t="s">
        <v>100</v>
      </c>
      <c r="D37" s="16" t="s">
        <v>101</v>
      </c>
      <c r="E37" s="22" t="s">
        <v>139</v>
      </c>
      <c r="F37" s="13" t="s">
        <v>122</v>
      </c>
      <c r="G37" s="22" t="s">
        <v>140</v>
      </c>
      <c r="H37" s="119"/>
    </row>
    <row r="38" spans="1:8" s="26" customFormat="1" ht="27" customHeight="1">
      <c r="A38" s="55">
        <v>34</v>
      </c>
      <c r="B38" s="16" t="s">
        <v>99</v>
      </c>
      <c r="C38" s="16" t="s">
        <v>100</v>
      </c>
      <c r="D38" s="16" t="s">
        <v>101</v>
      </c>
      <c r="E38" s="22" t="s">
        <v>141</v>
      </c>
      <c r="F38" s="13" t="s">
        <v>122</v>
      </c>
      <c r="G38" s="22" t="s">
        <v>142</v>
      </c>
      <c r="H38" s="119"/>
    </row>
    <row r="39" spans="1:8" s="26" customFormat="1" ht="13.5" customHeight="1">
      <c r="A39" s="55">
        <v>35</v>
      </c>
      <c r="B39" s="57" t="s">
        <v>99</v>
      </c>
      <c r="C39" s="16" t="s">
        <v>100</v>
      </c>
      <c r="D39" s="16" t="s">
        <v>101</v>
      </c>
      <c r="E39" s="58">
        <v>2125652</v>
      </c>
      <c r="F39" s="13" t="s">
        <v>122</v>
      </c>
      <c r="G39" s="66" t="s">
        <v>143</v>
      </c>
      <c r="H39" s="15"/>
    </row>
    <row r="40" spans="1:8" s="26" customFormat="1" ht="13.5" customHeight="1">
      <c r="A40" s="55">
        <v>36</v>
      </c>
      <c r="B40" s="57" t="s">
        <v>99</v>
      </c>
      <c r="C40" s="16" t="s">
        <v>100</v>
      </c>
      <c r="D40" s="16" t="s">
        <v>101</v>
      </c>
      <c r="E40" s="59" t="s">
        <v>144</v>
      </c>
      <c r="F40" s="13" t="s">
        <v>122</v>
      </c>
      <c r="G40" s="66" t="s">
        <v>145</v>
      </c>
      <c r="H40" s="15"/>
    </row>
    <row r="41" spans="1:8" s="26" customFormat="1" ht="25.5">
      <c r="A41" s="55">
        <v>37</v>
      </c>
      <c r="B41" s="57" t="s">
        <v>99</v>
      </c>
      <c r="C41" s="16" t="s">
        <v>100</v>
      </c>
      <c r="D41" s="16" t="s">
        <v>101</v>
      </c>
      <c r="E41" s="58">
        <v>2123131</v>
      </c>
      <c r="F41" s="13" t="s">
        <v>122</v>
      </c>
      <c r="G41" s="22" t="s">
        <v>146</v>
      </c>
      <c r="H41" s="15"/>
    </row>
    <row r="42" spans="1:8" s="26" customFormat="1" ht="15" customHeight="1">
      <c r="A42" s="55">
        <v>38</v>
      </c>
      <c r="B42" s="16" t="s">
        <v>99</v>
      </c>
      <c r="C42" s="16" t="s">
        <v>100</v>
      </c>
      <c r="D42" s="16" t="s">
        <v>101</v>
      </c>
      <c r="E42" s="12">
        <v>3290045</v>
      </c>
      <c r="F42" s="13" t="s">
        <v>122</v>
      </c>
      <c r="G42" s="22" t="s">
        <v>147</v>
      </c>
      <c r="H42" s="119"/>
    </row>
    <row r="43" spans="1:8" s="26" customFormat="1" ht="15" customHeight="1">
      <c r="A43" s="55">
        <v>39</v>
      </c>
      <c r="B43" s="16" t="s">
        <v>99</v>
      </c>
      <c r="C43" s="16" t="s">
        <v>100</v>
      </c>
      <c r="D43" s="16" t="s">
        <v>101</v>
      </c>
      <c r="E43" s="12">
        <v>3290025</v>
      </c>
      <c r="F43" s="13" t="s">
        <v>6</v>
      </c>
      <c r="G43" s="22" t="s">
        <v>148</v>
      </c>
      <c r="H43" s="119"/>
    </row>
    <row r="44" spans="1:8" s="26" customFormat="1" ht="15" customHeight="1">
      <c r="A44" s="55">
        <v>40</v>
      </c>
      <c r="B44" s="60" t="s">
        <v>99</v>
      </c>
      <c r="C44" s="11" t="s">
        <v>100</v>
      </c>
      <c r="D44" s="11" t="s">
        <v>101</v>
      </c>
      <c r="E44" s="61">
        <v>3290039</v>
      </c>
      <c r="F44" s="13" t="s">
        <v>6</v>
      </c>
      <c r="G44" s="110" t="s">
        <v>149</v>
      </c>
      <c r="H44" s="15"/>
    </row>
    <row r="45" spans="1:8" s="26" customFormat="1" ht="15" customHeight="1">
      <c r="A45" s="55">
        <v>41</v>
      </c>
      <c r="B45" s="57" t="s">
        <v>99</v>
      </c>
      <c r="C45" s="16" t="s">
        <v>100</v>
      </c>
      <c r="D45" s="16" t="s">
        <v>101</v>
      </c>
      <c r="E45" s="58">
        <v>3290040</v>
      </c>
      <c r="F45" s="13" t="s">
        <v>6</v>
      </c>
      <c r="G45" s="66" t="s">
        <v>150</v>
      </c>
      <c r="H45" s="15"/>
    </row>
    <row r="46" spans="1:8" s="26" customFormat="1" ht="15" customHeight="1">
      <c r="A46" s="55">
        <v>42</v>
      </c>
      <c r="B46" s="57" t="s">
        <v>99</v>
      </c>
      <c r="C46" s="16" t="s">
        <v>100</v>
      </c>
      <c r="D46" s="16" t="s">
        <v>101</v>
      </c>
      <c r="E46" s="58">
        <v>3290043</v>
      </c>
      <c r="F46" s="13" t="s">
        <v>6</v>
      </c>
      <c r="G46" s="66" t="s">
        <v>151</v>
      </c>
      <c r="H46" s="15"/>
    </row>
    <row r="47" spans="1:8" s="26" customFormat="1" ht="15" customHeight="1">
      <c r="A47" s="55">
        <v>43</v>
      </c>
      <c r="B47" s="57" t="s">
        <v>99</v>
      </c>
      <c r="C47" s="16" t="s">
        <v>100</v>
      </c>
      <c r="D47" s="16" t="s">
        <v>101</v>
      </c>
      <c r="E47" s="62">
        <v>3290044</v>
      </c>
      <c r="F47" s="13" t="s">
        <v>6</v>
      </c>
      <c r="G47" s="22" t="s">
        <v>152</v>
      </c>
      <c r="H47" s="15"/>
    </row>
    <row r="48" spans="1:8" s="26" customFormat="1" ht="15" customHeight="1">
      <c r="A48" s="55">
        <v>44</v>
      </c>
      <c r="B48" s="57" t="s">
        <v>99</v>
      </c>
      <c r="C48" s="16" t="s">
        <v>100</v>
      </c>
      <c r="D48" s="16" t="s">
        <v>101</v>
      </c>
      <c r="E48" s="62"/>
      <c r="F48" s="13" t="s">
        <v>6</v>
      </c>
      <c r="G48" s="22" t="s">
        <v>153</v>
      </c>
      <c r="H48" s="15"/>
    </row>
    <row r="49" spans="1:8" s="26" customFormat="1" ht="15" customHeight="1">
      <c r="A49" s="55">
        <v>45</v>
      </c>
      <c r="B49" s="57" t="s">
        <v>99</v>
      </c>
      <c r="C49" s="16" t="s">
        <v>100</v>
      </c>
      <c r="D49" s="16" t="s">
        <v>101</v>
      </c>
      <c r="E49" s="62"/>
      <c r="F49" s="13" t="s">
        <v>6</v>
      </c>
      <c r="G49" s="22" t="s">
        <v>154</v>
      </c>
      <c r="H49" s="15"/>
    </row>
    <row r="50" spans="1:8" s="26" customFormat="1" ht="15" customHeight="1">
      <c r="A50" s="55">
        <v>46</v>
      </c>
      <c r="B50" s="57" t="s">
        <v>99</v>
      </c>
      <c r="C50" s="16" t="s">
        <v>100</v>
      </c>
      <c r="D50" s="16" t="s">
        <v>101</v>
      </c>
      <c r="E50" s="62" t="s">
        <v>155</v>
      </c>
      <c r="F50" s="13" t="s">
        <v>6</v>
      </c>
      <c r="G50" s="22" t="s">
        <v>156</v>
      </c>
      <c r="H50" s="15"/>
    </row>
    <row r="51" spans="1:8" s="26" customFormat="1" ht="25.5">
      <c r="A51" s="55">
        <v>47</v>
      </c>
      <c r="B51" s="57" t="s">
        <v>99</v>
      </c>
      <c r="C51" s="16" t="s">
        <v>100</v>
      </c>
      <c r="D51" s="16" t="s">
        <v>101</v>
      </c>
      <c r="E51" s="62" t="s">
        <v>157</v>
      </c>
      <c r="F51" s="13" t="s">
        <v>6</v>
      </c>
      <c r="G51" s="22" t="s">
        <v>158</v>
      </c>
      <c r="H51" s="15"/>
    </row>
    <row r="52" spans="1:8" s="26" customFormat="1" ht="15" customHeight="1">
      <c r="A52" s="55">
        <v>48</v>
      </c>
      <c r="B52" s="57" t="s">
        <v>99</v>
      </c>
      <c r="C52" s="16" t="s">
        <v>100</v>
      </c>
      <c r="D52" s="16" t="s">
        <v>101</v>
      </c>
      <c r="E52" s="62" t="s">
        <v>159</v>
      </c>
      <c r="F52" s="13" t="s">
        <v>6</v>
      </c>
      <c r="G52" s="22" t="s">
        <v>160</v>
      </c>
      <c r="H52" s="15"/>
    </row>
    <row r="53" spans="1:8" s="26" customFormat="1" ht="15" customHeight="1">
      <c r="A53" s="55">
        <v>49</v>
      </c>
      <c r="B53" s="57" t="s">
        <v>99</v>
      </c>
      <c r="C53" s="16" t="s">
        <v>100</v>
      </c>
      <c r="D53" s="16" t="s">
        <v>101</v>
      </c>
      <c r="E53" s="62" t="s">
        <v>161</v>
      </c>
      <c r="F53" s="13" t="s">
        <v>6</v>
      </c>
      <c r="G53" s="22" t="s">
        <v>162</v>
      </c>
      <c r="H53" s="15"/>
    </row>
    <row r="54" spans="1:8" s="26" customFormat="1" ht="25.5">
      <c r="A54" s="55">
        <v>50</v>
      </c>
      <c r="B54" s="57" t="s">
        <v>99</v>
      </c>
      <c r="C54" s="16" t="s">
        <v>100</v>
      </c>
      <c r="D54" s="16" t="s">
        <v>101</v>
      </c>
      <c r="E54" s="62" t="s">
        <v>163</v>
      </c>
      <c r="F54" s="13" t="s">
        <v>6</v>
      </c>
      <c r="G54" s="22" t="s">
        <v>164</v>
      </c>
      <c r="H54" s="15"/>
    </row>
    <row r="55" spans="1:8" s="26" customFormat="1" ht="15" customHeight="1">
      <c r="A55" s="55">
        <v>51</v>
      </c>
      <c r="B55" s="57" t="s">
        <v>99</v>
      </c>
      <c r="C55" s="16" t="s">
        <v>100</v>
      </c>
      <c r="D55" s="16" t="s">
        <v>101</v>
      </c>
      <c r="E55" s="62" t="s">
        <v>165</v>
      </c>
      <c r="F55" s="13" t="s">
        <v>6</v>
      </c>
      <c r="G55" s="22" t="s">
        <v>166</v>
      </c>
      <c r="H55" s="15"/>
    </row>
    <row r="56" spans="1:8" s="26" customFormat="1" ht="15" customHeight="1">
      <c r="A56" s="55">
        <v>52</v>
      </c>
      <c r="B56" s="57" t="s">
        <v>99</v>
      </c>
      <c r="C56" s="16" t="s">
        <v>100</v>
      </c>
      <c r="D56" s="16" t="s">
        <v>101</v>
      </c>
      <c r="E56" s="62">
        <v>99445</v>
      </c>
      <c r="F56" s="13" t="s">
        <v>6</v>
      </c>
      <c r="G56" s="22" t="s">
        <v>167</v>
      </c>
      <c r="H56" s="15"/>
    </row>
    <row r="57" spans="1:8" s="26" customFormat="1" ht="15" customHeight="1">
      <c r="A57" s="55">
        <v>53</v>
      </c>
      <c r="B57" s="57" t="s">
        <v>99</v>
      </c>
      <c r="C57" s="16" t="s">
        <v>100</v>
      </c>
      <c r="D57" s="16" t="s">
        <v>101</v>
      </c>
      <c r="E57" s="62">
        <v>43607</v>
      </c>
      <c r="F57" s="13" t="s">
        <v>6</v>
      </c>
      <c r="G57" s="22" t="s">
        <v>168</v>
      </c>
      <c r="H57" s="15"/>
    </row>
    <row r="58" spans="1:8" s="26" customFormat="1" ht="15" customHeight="1">
      <c r="A58" s="55">
        <v>54</v>
      </c>
      <c r="B58" s="57" t="s">
        <v>99</v>
      </c>
      <c r="C58" s="16" t="s">
        <v>100</v>
      </c>
      <c r="D58" s="16" t="s">
        <v>101</v>
      </c>
      <c r="E58" s="62">
        <v>10074</v>
      </c>
      <c r="F58" s="13" t="s">
        <v>6</v>
      </c>
      <c r="G58" s="22" t="s">
        <v>96</v>
      </c>
      <c r="H58" s="15"/>
    </row>
    <row r="59" spans="1:8" s="26" customFormat="1" ht="15" customHeight="1" thickBot="1">
      <c r="A59" s="67">
        <v>55</v>
      </c>
      <c r="B59" s="68" t="s">
        <v>99</v>
      </c>
      <c r="C59" s="17" t="s">
        <v>100</v>
      </c>
      <c r="D59" s="17" t="s">
        <v>101</v>
      </c>
      <c r="E59" s="69"/>
      <c r="F59" s="18" t="s">
        <v>6</v>
      </c>
      <c r="G59" s="114" t="s">
        <v>169</v>
      </c>
      <c r="H59" s="19"/>
    </row>
    <row r="60" spans="1:8" s="26" customFormat="1" ht="15" customHeight="1">
      <c r="A60" s="52">
        <v>56</v>
      </c>
      <c r="B60" s="6" t="s">
        <v>99</v>
      </c>
      <c r="C60" s="6" t="s">
        <v>170</v>
      </c>
      <c r="D60" s="6" t="s">
        <v>10</v>
      </c>
      <c r="E60" s="7">
        <v>1200061</v>
      </c>
      <c r="F60" s="8" t="s">
        <v>11</v>
      </c>
      <c r="G60" s="54" t="s">
        <v>171</v>
      </c>
      <c r="H60" s="117">
        <v>174032.10000000003</v>
      </c>
    </row>
    <row r="61" spans="1:8" s="26" customFormat="1" ht="15" customHeight="1">
      <c r="A61" s="55">
        <v>57</v>
      </c>
      <c r="B61" s="16" t="s">
        <v>99</v>
      </c>
      <c r="C61" s="16" t="s">
        <v>170</v>
      </c>
      <c r="D61" s="16" t="s">
        <v>10</v>
      </c>
      <c r="E61" s="12">
        <v>1200063</v>
      </c>
      <c r="F61" s="13" t="s">
        <v>11</v>
      </c>
      <c r="G61" s="22" t="s">
        <v>172</v>
      </c>
      <c r="H61" s="120">
        <v>235897.20000000004</v>
      </c>
    </row>
    <row r="62" spans="1:8" s="26" customFormat="1" ht="15" customHeight="1">
      <c r="A62" s="55">
        <v>58</v>
      </c>
      <c r="B62" s="16" t="s">
        <v>99</v>
      </c>
      <c r="C62" s="16" t="s">
        <v>170</v>
      </c>
      <c r="D62" s="16" t="s">
        <v>10</v>
      </c>
      <c r="E62" s="12">
        <v>1200062</v>
      </c>
      <c r="F62" s="13" t="s">
        <v>11</v>
      </c>
      <c r="G62" s="22" t="s">
        <v>173</v>
      </c>
      <c r="H62" s="120">
        <v>320901.48000000004</v>
      </c>
    </row>
    <row r="63" spans="1:8" s="26" customFormat="1" ht="15" customHeight="1">
      <c r="A63" s="55">
        <v>59</v>
      </c>
      <c r="B63" s="16" t="s">
        <v>99</v>
      </c>
      <c r="C63" s="16" t="s">
        <v>170</v>
      </c>
      <c r="D63" s="16" t="s">
        <v>10</v>
      </c>
      <c r="E63" s="12">
        <v>1200069</v>
      </c>
      <c r="F63" s="13" t="s">
        <v>11</v>
      </c>
      <c r="G63" s="22" t="s">
        <v>174</v>
      </c>
      <c r="H63" s="120">
        <v>174032.10000000003</v>
      </c>
    </row>
    <row r="64" spans="1:8" s="26" customFormat="1" ht="15" customHeight="1">
      <c r="A64" s="55">
        <v>60</v>
      </c>
      <c r="B64" s="16" t="s">
        <v>99</v>
      </c>
      <c r="C64" s="16" t="s">
        <v>170</v>
      </c>
      <c r="D64" s="16" t="s">
        <v>10</v>
      </c>
      <c r="E64" s="12">
        <v>1200070</v>
      </c>
      <c r="F64" s="13" t="s">
        <v>11</v>
      </c>
      <c r="G64" s="22" t="s">
        <v>175</v>
      </c>
      <c r="H64" s="120">
        <v>235897.20000000004</v>
      </c>
    </row>
    <row r="65" spans="1:8" s="26" customFormat="1" ht="15" customHeight="1">
      <c r="A65" s="55">
        <v>61</v>
      </c>
      <c r="B65" s="16" t="s">
        <v>99</v>
      </c>
      <c r="C65" s="16" t="s">
        <v>170</v>
      </c>
      <c r="D65" s="16" t="s">
        <v>10</v>
      </c>
      <c r="E65" s="12">
        <v>1200071</v>
      </c>
      <c r="F65" s="13" t="s">
        <v>11</v>
      </c>
      <c r="G65" s="22" t="s">
        <v>176</v>
      </c>
      <c r="H65" s="120">
        <v>320901.48000000004</v>
      </c>
    </row>
    <row r="66" spans="1:8" s="26" customFormat="1" ht="15" customHeight="1">
      <c r="A66" s="55">
        <v>62</v>
      </c>
      <c r="B66" s="16" t="s">
        <v>99</v>
      </c>
      <c r="C66" s="16" t="s">
        <v>170</v>
      </c>
      <c r="D66" s="16" t="s">
        <v>10</v>
      </c>
      <c r="E66" s="12">
        <v>1200064</v>
      </c>
      <c r="F66" s="13" t="s">
        <v>11</v>
      </c>
      <c r="G66" s="22" t="s">
        <v>177</v>
      </c>
      <c r="H66" s="120">
        <v>191970</v>
      </c>
    </row>
    <row r="67" spans="1:8" s="26" customFormat="1" ht="15" customHeight="1">
      <c r="A67" s="55">
        <v>63</v>
      </c>
      <c r="B67" s="16" t="s">
        <v>99</v>
      </c>
      <c r="C67" s="16" t="s">
        <v>170</v>
      </c>
      <c r="D67" s="16" t="s">
        <v>10</v>
      </c>
      <c r="E67" s="12">
        <v>1200068</v>
      </c>
      <c r="F67" s="13" t="s">
        <v>11</v>
      </c>
      <c r="G67" s="22" t="s">
        <v>178</v>
      </c>
      <c r="H67" s="120">
        <v>245565</v>
      </c>
    </row>
    <row r="68" spans="1:8" s="26" customFormat="1" ht="15" customHeight="1">
      <c r="A68" s="55">
        <v>64</v>
      </c>
      <c r="B68" s="16" t="s">
        <v>99</v>
      </c>
      <c r="C68" s="16" t="s">
        <v>170</v>
      </c>
      <c r="D68" s="16" t="s">
        <v>10</v>
      </c>
      <c r="E68" s="12">
        <v>1200065</v>
      </c>
      <c r="F68" s="13" t="s">
        <v>11</v>
      </c>
      <c r="G68" s="22" t="s">
        <v>179</v>
      </c>
      <c r="H68" s="120">
        <v>349470</v>
      </c>
    </row>
    <row r="69" spans="1:8" s="286" customFormat="1" ht="15" customHeight="1">
      <c r="A69" s="282">
        <v>65</v>
      </c>
      <c r="B69" s="283" t="s">
        <v>99</v>
      </c>
      <c r="C69" s="283" t="s">
        <v>170</v>
      </c>
      <c r="D69" s="283" t="s">
        <v>10</v>
      </c>
      <c r="E69" s="284" t="s">
        <v>180</v>
      </c>
      <c r="F69" s="147" t="s">
        <v>6</v>
      </c>
      <c r="G69" s="284" t="s">
        <v>181</v>
      </c>
      <c r="H69" s="285"/>
    </row>
    <row r="70" spans="1:8" s="286" customFormat="1" ht="15" customHeight="1">
      <c r="A70" s="282">
        <v>66</v>
      </c>
      <c r="B70" s="283" t="s">
        <v>99</v>
      </c>
      <c r="C70" s="283" t="s">
        <v>170</v>
      </c>
      <c r="D70" s="283" t="s">
        <v>10</v>
      </c>
      <c r="E70" s="284" t="s">
        <v>182</v>
      </c>
      <c r="F70" s="147" t="s">
        <v>6</v>
      </c>
      <c r="G70" s="284" t="s">
        <v>183</v>
      </c>
      <c r="H70" s="287"/>
    </row>
    <row r="71" spans="1:8" s="26" customFormat="1" ht="15" customHeight="1">
      <c r="A71" s="55">
        <v>67</v>
      </c>
      <c r="B71" s="16" t="s">
        <v>99</v>
      </c>
      <c r="C71" s="16" t="s">
        <v>170</v>
      </c>
      <c r="D71" s="16" t="s">
        <v>10</v>
      </c>
      <c r="E71" s="12">
        <v>2200102</v>
      </c>
      <c r="F71" s="13" t="s">
        <v>6</v>
      </c>
      <c r="G71" s="22" t="s">
        <v>184</v>
      </c>
      <c r="H71" s="119"/>
    </row>
    <row r="72" spans="1:8" s="26" customFormat="1" ht="15" customHeight="1">
      <c r="A72" s="55">
        <v>68</v>
      </c>
      <c r="B72" s="16" t="s">
        <v>99</v>
      </c>
      <c r="C72" s="16" t="s">
        <v>170</v>
      </c>
      <c r="D72" s="16" t="s">
        <v>10</v>
      </c>
      <c r="E72" s="12">
        <v>2200103</v>
      </c>
      <c r="F72" s="13" t="s">
        <v>6</v>
      </c>
      <c r="G72" s="22" t="s">
        <v>185</v>
      </c>
      <c r="H72" s="119"/>
    </row>
    <row r="73" spans="1:8" s="26" customFormat="1" ht="15" customHeight="1">
      <c r="A73" s="55">
        <v>69</v>
      </c>
      <c r="B73" s="16" t="s">
        <v>99</v>
      </c>
      <c r="C73" s="16" t="s">
        <v>170</v>
      </c>
      <c r="D73" s="16" t="s">
        <v>10</v>
      </c>
      <c r="E73" s="12">
        <v>2200101</v>
      </c>
      <c r="F73" s="13" t="s">
        <v>6</v>
      </c>
      <c r="G73" s="22" t="s">
        <v>186</v>
      </c>
      <c r="H73" s="119"/>
    </row>
    <row r="74" spans="1:8" s="26" customFormat="1" ht="15" customHeight="1">
      <c r="A74" s="55">
        <v>70</v>
      </c>
      <c r="B74" s="16" t="s">
        <v>99</v>
      </c>
      <c r="C74" s="16" t="s">
        <v>170</v>
      </c>
      <c r="D74" s="16" t="s">
        <v>10</v>
      </c>
      <c r="E74" s="12">
        <v>2200104</v>
      </c>
      <c r="F74" s="13" t="s">
        <v>6</v>
      </c>
      <c r="G74" s="22" t="s">
        <v>187</v>
      </c>
      <c r="H74" s="119"/>
    </row>
    <row r="75" spans="1:8" s="26" customFormat="1" ht="15" customHeight="1">
      <c r="A75" s="55">
        <v>71</v>
      </c>
      <c r="B75" s="16" t="s">
        <v>99</v>
      </c>
      <c r="C75" s="16" t="s">
        <v>170</v>
      </c>
      <c r="D75" s="16" t="s">
        <v>10</v>
      </c>
      <c r="E75" s="12">
        <v>2201008</v>
      </c>
      <c r="F75" s="13" t="s">
        <v>6</v>
      </c>
      <c r="G75" s="22" t="s">
        <v>188</v>
      </c>
      <c r="H75" s="119"/>
    </row>
    <row r="76" spans="1:8" s="26" customFormat="1" ht="15" customHeight="1">
      <c r="A76" s="55">
        <v>72</v>
      </c>
      <c r="B76" s="16" t="s">
        <v>99</v>
      </c>
      <c r="C76" s="16" t="s">
        <v>170</v>
      </c>
      <c r="D76" s="16" t="s">
        <v>10</v>
      </c>
      <c r="E76" s="66" t="s">
        <v>189</v>
      </c>
      <c r="F76" s="13" t="s">
        <v>6</v>
      </c>
      <c r="G76" s="66" t="s">
        <v>190</v>
      </c>
      <c r="H76" s="119"/>
    </row>
    <row r="77" spans="1:8" s="26" customFormat="1" ht="15" customHeight="1">
      <c r="A77" s="55">
        <v>73</v>
      </c>
      <c r="B77" s="16" t="s">
        <v>99</v>
      </c>
      <c r="C77" s="16" t="s">
        <v>170</v>
      </c>
      <c r="D77" s="16" t="s">
        <v>10</v>
      </c>
      <c r="E77" s="22" t="s">
        <v>191</v>
      </c>
      <c r="F77" s="13" t="s">
        <v>6</v>
      </c>
      <c r="G77" s="22" t="s">
        <v>192</v>
      </c>
      <c r="H77" s="119"/>
    </row>
    <row r="78" spans="1:8" s="26" customFormat="1" ht="15" customHeight="1">
      <c r="A78" s="55">
        <v>74</v>
      </c>
      <c r="B78" s="16" t="s">
        <v>99</v>
      </c>
      <c r="C78" s="16" t="s">
        <v>170</v>
      </c>
      <c r="D78" s="16" t="s">
        <v>10</v>
      </c>
      <c r="E78" s="12">
        <v>2311513</v>
      </c>
      <c r="F78" s="13" t="s">
        <v>122</v>
      </c>
      <c r="G78" s="22" t="s">
        <v>193</v>
      </c>
      <c r="H78" s="119"/>
    </row>
    <row r="79" spans="1:8" s="26" customFormat="1" ht="15" customHeight="1">
      <c r="A79" s="55">
        <v>75</v>
      </c>
      <c r="B79" s="57" t="s">
        <v>99</v>
      </c>
      <c r="C79" s="16" t="s">
        <v>170</v>
      </c>
      <c r="D79" s="57" t="s">
        <v>10</v>
      </c>
      <c r="E79" s="58">
        <v>2125652</v>
      </c>
      <c r="F79" s="13" t="s">
        <v>122</v>
      </c>
      <c r="G79" s="66" t="s">
        <v>143</v>
      </c>
      <c r="H79" s="119"/>
    </row>
    <row r="80" spans="1:8" s="26" customFormat="1" ht="15" customHeight="1">
      <c r="A80" s="55">
        <v>76</v>
      </c>
      <c r="B80" s="57" t="s">
        <v>99</v>
      </c>
      <c r="C80" s="16" t="s">
        <v>170</v>
      </c>
      <c r="D80" s="57" t="s">
        <v>10</v>
      </c>
      <c r="E80" s="59" t="s">
        <v>144</v>
      </c>
      <c r="F80" s="13" t="s">
        <v>122</v>
      </c>
      <c r="G80" s="66" t="s">
        <v>145</v>
      </c>
      <c r="H80" s="119"/>
    </row>
    <row r="81" spans="1:8" s="26" customFormat="1" ht="25.5">
      <c r="A81" s="55">
        <v>77</v>
      </c>
      <c r="B81" s="57" t="s">
        <v>99</v>
      </c>
      <c r="C81" s="16" t="s">
        <v>170</v>
      </c>
      <c r="D81" s="57" t="s">
        <v>10</v>
      </c>
      <c r="E81" s="58">
        <v>2123131</v>
      </c>
      <c r="F81" s="13" t="s">
        <v>122</v>
      </c>
      <c r="G81" s="22" t="s">
        <v>146</v>
      </c>
      <c r="H81" s="119"/>
    </row>
    <row r="82" spans="1:8" s="26" customFormat="1" ht="15.75" customHeight="1">
      <c r="A82" s="55">
        <v>78</v>
      </c>
      <c r="B82" s="16" t="s">
        <v>99</v>
      </c>
      <c r="C82" s="16" t="s">
        <v>170</v>
      </c>
      <c r="D82" s="16" t="s">
        <v>10</v>
      </c>
      <c r="E82" s="12">
        <v>3290045</v>
      </c>
      <c r="F82" s="13" t="s">
        <v>122</v>
      </c>
      <c r="G82" s="22" t="s">
        <v>147</v>
      </c>
      <c r="H82" s="119"/>
    </row>
    <row r="83" spans="1:8" s="26" customFormat="1" ht="15.75" customHeight="1">
      <c r="A83" s="55">
        <v>79</v>
      </c>
      <c r="B83" s="57" t="s">
        <v>99</v>
      </c>
      <c r="C83" s="16" t="s">
        <v>170</v>
      </c>
      <c r="D83" s="57" t="s">
        <v>10</v>
      </c>
      <c r="E83" s="62">
        <v>3200004</v>
      </c>
      <c r="F83" s="13" t="s">
        <v>6</v>
      </c>
      <c r="G83" s="22" t="s">
        <v>194</v>
      </c>
      <c r="H83" s="119"/>
    </row>
    <row r="84" spans="1:8" s="26" customFormat="1" ht="15.75" customHeight="1">
      <c r="A84" s="55">
        <v>80</v>
      </c>
      <c r="B84" s="57" t="s">
        <v>99</v>
      </c>
      <c r="C84" s="16" t="s">
        <v>170</v>
      </c>
      <c r="D84" s="57" t="s">
        <v>10</v>
      </c>
      <c r="E84" s="62">
        <v>3200005</v>
      </c>
      <c r="F84" s="13" t="s">
        <v>6</v>
      </c>
      <c r="G84" s="22" t="s">
        <v>195</v>
      </c>
      <c r="H84" s="119"/>
    </row>
    <row r="85" spans="1:8" s="26" customFormat="1" ht="15.75" customHeight="1">
      <c r="A85" s="55">
        <v>81</v>
      </c>
      <c r="B85" s="57" t="s">
        <v>99</v>
      </c>
      <c r="C85" s="16" t="s">
        <v>170</v>
      </c>
      <c r="D85" s="57" t="s">
        <v>10</v>
      </c>
      <c r="E85" s="62">
        <v>3200008</v>
      </c>
      <c r="F85" s="13" t="s">
        <v>6</v>
      </c>
      <c r="G85" s="22" t="s">
        <v>196</v>
      </c>
      <c r="H85" s="119"/>
    </row>
    <row r="86" spans="1:8" s="26" customFormat="1" ht="15.75" customHeight="1">
      <c r="A86" s="55">
        <v>82</v>
      </c>
      <c r="B86" s="57" t="s">
        <v>99</v>
      </c>
      <c r="C86" s="16" t="s">
        <v>100</v>
      </c>
      <c r="D86" s="57" t="s">
        <v>10</v>
      </c>
      <c r="E86" s="62"/>
      <c r="F86" s="13" t="s">
        <v>6</v>
      </c>
      <c r="G86" s="22" t="s">
        <v>153</v>
      </c>
      <c r="H86" s="119"/>
    </row>
    <row r="87" spans="1:8" s="26" customFormat="1" ht="15.75" customHeight="1">
      <c r="A87" s="55">
        <v>83</v>
      </c>
      <c r="B87" s="57" t="s">
        <v>99</v>
      </c>
      <c r="C87" s="16" t="s">
        <v>100</v>
      </c>
      <c r="D87" s="57" t="s">
        <v>10</v>
      </c>
      <c r="E87" s="62"/>
      <c r="F87" s="13" t="s">
        <v>6</v>
      </c>
      <c r="G87" s="22" t="s">
        <v>154</v>
      </c>
      <c r="H87" s="119"/>
    </row>
    <row r="88" spans="1:8" s="26" customFormat="1" ht="15.75" customHeight="1">
      <c r="A88" s="55">
        <v>84</v>
      </c>
      <c r="B88" s="57" t="s">
        <v>99</v>
      </c>
      <c r="C88" s="16" t="s">
        <v>100</v>
      </c>
      <c r="D88" s="57" t="s">
        <v>10</v>
      </c>
      <c r="E88" s="62">
        <v>99445</v>
      </c>
      <c r="F88" s="13" t="s">
        <v>6</v>
      </c>
      <c r="G88" s="22" t="s">
        <v>167</v>
      </c>
      <c r="H88" s="119"/>
    </row>
    <row r="89" spans="1:8" s="26" customFormat="1" ht="15.75" customHeight="1">
      <c r="A89" s="55">
        <v>85</v>
      </c>
      <c r="B89" s="59" t="s">
        <v>99</v>
      </c>
      <c r="C89" s="47" t="s">
        <v>100</v>
      </c>
      <c r="D89" s="57" t="s">
        <v>10</v>
      </c>
      <c r="E89" s="58">
        <v>43607</v>
      </c>
      <c r="F89" s="48" t="s">
        <v>6</v>
      </c>
      <c r="G89" s="66" t="s">
        <v>168</v>
      </c>
      <c r="H89" s="119"/>
    </row>
    <row r="90" spans="1:8" s="26" customFormat="1" ht="15.75" customHeight="1" thickBot="1">
      <c r="A90" s="67">
        <v>86</v>
      </c>
      <c r="B90" s="68" t="s">
        <v>99</v>
      </c>
      <c r="C90" s="17" t="s">
        <v>100</v>
      </c>
      <c r="D90" s="68" t="s">
        <v>10</v>
      </c>
      <c r="E90" s="69">
        <v>10074</v>
      </c>
      <c r="F90" s="18" t="s">
        <v>6</v>
      </c>
      <c r="G90" s="23" t="s">
        <v>96</v>
      </c>
      <c r="H90" s="121"/>
    </row>
    <row r="91" spans="1:8" s="26" customFormat="1" ht="15.75" customHeight="1">
      <c r="A91" s="52">
        <v>87</v>
      </c>
      <c r="B91" s="122" t="s">
        <v>99</v>
      </c>
      <c r="C91" s="122" t="s">
        <v>197</v>
      </c>
      <c r="D91" s="122" t="s">
        <v>10</v>
      </c>
      <c r="E91" s="123">
        <v>1200005</v>
      </c>
      <c r="F91" s="8" t="s">
        <v>11</v>
      </c>
      <c r="G91" s="54" t="s">
        <v>198</v>
      </c>
      <c r="H91" s="9">
        <v>199725.12000000002</v>
      </c>
    </row>
    <row r="92" spans="1:8" s="26" customFormat="1" ht="15.75" customHeight="1">
      <c r="A92" s="55">
        <v>88</v>
      </c>
      <c r="B92" s="57" t="s">
        <v>99</v>
      </c>
      <c r="C92" s="57" t="s">
        <v>197</v>
      </c>
      <c r="D92" s="57" t="s">
        <v>10</v>
      </c>
      <c r="E92" s="62">
        <v>1200050</v>
      </c>
      <c r="F92" s="13" t="s">
        <v>11</v>
      </c>
      <c r="G92" s="22" t="s">
        <v>199</v>
      </c>
      <c r="H92" s="15">
        <v>256982.75999999998</v>
      </c>
    </row>
    <row r="93" spans="1:8" s="26" customFormat="1" ht="15.75" customHeight="1">
      <c r="A93" s="55">
        <v>89</v>
      </c>
      <c r="B93" s="57" t="s">
        <v>99</v>
      </c>
      <c r="C93" s="57" t="s">
        <v>197</v>
      </c>
      <c r="D93" s="57" t="s">
        <v>10</v>
      </c>
      <c r="E93" s="62">
        <v>1200051</v>
      </c>
      <c r="F93" s="13" t="s">
        <v>11</v>
      </c>
      <c r="G93" s="22" t="s">
        <v>200</v>
      </c>
      <c r="H93" s="15">
        <v>373940.82</v>
      </c>
    </row>
    <row r="94" spans="1:8" s="26" customFormat="1" ht="15.75" customHeight="1">
      <c r="A94" s="55">
        <v>90</v>
      </c>
      <c r="B94" s="57" t="s">
        <v>99</v>
      </c>
      <c r="C94" s="57" t="s">
        <v>197</v>
      </c>
      <c r="D94" s="57" t="s">
        <v>10</v>
      </c>
      <c r="E94" s="62">
        <v>1200052</v>
      </c>
      <c r="F94" s="13" t="s">
        <v>11</v>
      </c>
      <c r="G94" s="22" t="s">
        <v>201</v>
      </c>
      <c r="H94" s="15">
        <v>199725.12000000002</v>
      </c>
    </row>
    <row r="95" spans="1:8" s="26" customFormat="1" ht="15.75" customHeight="1">
      <c r="A95" s="55">
        <v>91</v>
      </c>
      <c r="B95" s="57" t="s">
        <v>99</v>
      </c>
      <c r="C95" s="57" t="s">
        <v>197</v>
      </c>
      <c r="D95" s="57" t="s">
        <v>10</v>
      </c>
      <c r="E95" s="62">
        <v>1200054</v>
      </c>
      <c r="F95" s="13" t="s">
        <v>11</v>
      </c>
      <c r="G95" s="22" t="s">
        <v>202</v>
      </c>
      <c r="H95" s="15">
        <v>256982.75999999998</v>
      </c>
    </row>
    <row r="96" spans="1:8" s="26" customFormat="1" ht="15.75" customHeight="1">
      <c r="A96" s="55">
        <v>92</v>
      </c>
      <c r="B96" s="57" t="s">
        <v>99</v>
      </c>
      <c r="C96" s="57" t="s">
        <v>197</v>
      </c>
      <c r="D96" s="57" t="s">
        <v>10</v>
      </c>
      <c r="E96" s="62">
        <v>1200053</v>
      </c>
      <c r="F96" s="13" t="s">
        <v>11</v>
      </c>
      <c r="G96" s="22" t="s">
        <v>203</v>
      </c>
      <c r="H96" s="15">
        <v>373940.82</v>
      </c>
    </row>
    <row r="97" spans="1:8" s="26" customFormat="1" ht="15.75" customHeight="1">
      <c r="A97" s="55">
        <v>93</v>
      </c>
      <c r="B97" s="57" t="s">
        <v>99</v>
      </c>
      <c r="C97" s="57" t="s">
        <v>197</v>
      </c>
      <c r="D97" s="57" t="s">
        <v>10</v>
      </c>
      <c r="E97" s="62">
        <v>1200055</v>
      </c>
      <c r="F97" s="13" t="s">
        <v>11</v>
      </c>
      <c r="G97" s="22" t="s">
        <v>204</v>
      </c>
      <c r="H97" s="15">
        <v>225765</v>
      </c>
    </row>
    <row r="98" spans="1:8" s="26" customFormat="1" ht="15.75" customHeight="1">
      <c r="A98" s="55">
        <v>94</v>
      </c>
      <c r="B98" s="57" t="s">
        <v>99</v>
      </c>
      <c r="C98" s="57" t="s">
        <v>197</v>
      </c>
      <c r="D98" s="57" t="s">
        <v>10</v>
      </c>
      <c r="E98" s="62">
        <v>1200056</v>
      </c>
      <c r="F98" s="13" t="s">
        <v>11</v>
      </c>
      <c r="G98" s="22" t="s">
        <v>205</v>
      </c>
      <c r="H98" s="15">
        <v>294930</v>
      </c>
    </row>
    <row r="99" spans="1:8" s="26" customFormat="1" ht="15.75" customHeight="1">
      <c r="A99" s="55">
        <v>95</v>
      </c>
      <c r="B99" s="57" t="s">
        <v>99</v>
      </c>
      <c r="C99" s="57" t="s">
        <v>197</v>
      </c>
      <c r="D99" s="57" t="s">
        <v>10</v>
      </c>
      <c r="E99" s="62">
        <v>1200060</v>
      </c>
      <c r="F99" s="13" t="s">
        <v>11</v>
      </c>
      <c r="G99" s="22" t="s">
        <v>206</v>
      </c>
      <c r="H99" s="15">
        <v>414135</v>
      </c>
    </row>
    <row r="100" spans="1:8" s="26" customFormat="1" ht="15.75" customHeight="1">
      <c r="A100" s="55">
        <v>96</v>
      </c>
      <c r="B100" s="57" t="s">
        <v>99</v>
      </c>
      <c r="C100" s="57" t="s">
        <v>197</v>
      </c>
      <c r="D100" s="57" t="s">
        <v>10</v>
      </c>
      <c r="E100" s="62">
        <v>2200055</v>
      </c>
      <c r="F100" s="13" t="s">
        <v>6</v>
      </c>
      <c r="G100" s="22" t="s">
        <v>207</v>
      </c>
      <c r="H100" s="119"/>
    </row>
    <row r="101" spans="1:8" s="26" customFormat="1" ht="15.75" customHeight="1">
      <c r="A101" s="55">
        <v>97</v>
      </c>
      <c r="B101" s="57" t="s">
        <v>99</v>
      </c>
      <c r="C101" s="57" t="s">
        <v>197</v>
      </c>
      <c r="D101" s="57" t="s">
        <v>10</v>
      </c>
      <c r="E101" s="62">
        <v>2200056</v>
      </c>
      <c r="F101" s="13" t="s">
        <v>6</v>
      </c>
      <c r="G101" s="22" t="s">
        <v>208</v>
      </c>
      <c r="H101" s="119"/>
    </row>
    <row r="102" spans="1:8" s="26" customFormat="1" ht="15.75" customHeight="1">
      <c r="A102" s="55">
        <v>98</v>
      </c>
      <c r="B102" s="57" t="s">
        <v>99</v>
      </c>
      <c r="C102" s="57" t="s">
        <v>197</v>
      </c>
      <c r="D102" s="57" t="s">
        <v>10</v>
      </c>
      <c r="E102" s="62">
        <v>2230566</v>
      </c>
      <c r="F102" s="13" t="s">
        <v>6</v>
      </c>
      <c r="G102" s="22" t="s">
        <v>209</v>
      </c>
      <c r="H102" s="119"/>
    </row>
    <row r="103" spans="1:8" s="26" customFormat="1" ht="15.75" customHeight="1">
      <c r="A103" s="55">
        <v>99</v>
      </c>
      <c r="B103" s="57" t="s">
        <v>99</v>
      </c>
      <c r="C103" s="57" t="s">
        <v>197</v>
      </c>
      <c r="D103" s="57" t="s">
        <v>10</v>
      </c>
      <c r="E103" s="62">
        <v>2230567</v>
      </c>
      <c r="F103" s="13" t="s">
        <v>6</v>
      </c>
      <c r="G103" s="22" t="s">
        <v>210</v>
      </c>
      <c r="H103" s="119"/>
    </row>
    <row r="104" spans="1:8" s="26" customFormat="1" ht="15.75" customHeight="1">
      <c r="A104" s="55">
        <v>100</v>
      </c>
      <c r="B104" s="57" t="s">
        <v>99</v>
      </c>
      <c r="C104" s="57" t="s">
        <v>197</v>
      </c>
      <c r="D104" s="57" t="s">
        <v>10</v>
      </c>
      <c r="E104" s="62">
        <v>2200057</v>
      </c>
      <c r="F104" s="13" t="s">
        <v>6</v>
      </c>
      <c r="G104" s="22" t="s">
        <v>211</v>
      </c>
      <c r="H104" s="119"/>
    </row>
    <row r="105" spans="1:8" s="26" customFormat="1" ht="15.75" customHeight="1">
      <c r="A105" s="55">
        <v>101</v>
      </c>
      <c r="B105" s="57" t="s">
        <v>99</v>
      </c>
      <c r="C105" s="57" t="s">
        <v>197</v>
      </c>
      <c r="D105" s="57" t="s">
        <v>10</v>
      </c>
      <c r="E105" s="62">
        <v>2200058</v>
      </c>
      <c r="F105" s="13" t="s">
        <v>6</v>
      </c>
      <c r="G105" s="22" t="s">
        <v>212</v>
      </c>
      <c r="H105" s="119"/>
    </row>
    <row r="106" spans="1:8" s="26" customFormat="1" ht="15.75" customHeight="1">
      <c r="A106" s="55">
        <v>102</v>
      </c>
      <c r="B106" s="57" t="s">
        <v>99</v>
      </c>
      <c r="C106" s="57" t="s">
        <v>197</v>
      </c>
      <c r="D106" s="57" t="s">
        <v>10</v>
      </c>
      <c r="E106" s="57" t="s">
        <v>213</v>
      </c>
      <c r="F106" s="13" t="s">
        <v>6</v>
      </c>
      <c r="G106" s="22" t="s">
        <v>214</v>
      </c>
      <c r="H106" s="119"/>
    </row>
    <row r="107" spans="1:8" s="26" customFormat="1" ht="15.75" customHeight="1">
      <c r="A107" s="55">
        <v>103</v>
      </c>
      <c r="B107" s="57" t="s">
        <v>99</v>
      </c>
      <c r="C107" s="57" t="s">
        <v>197</v>
      </c>
      <c r="D107" s="57" t="s">
        <v>10</v>
      </c>
      <c r="E107" s="57" t="s">
        <v>215</v>
      </c>
      <c r="F107" s="13" t="s">
        <v>6</v>
      </c>
      <c r="G107" s="22" t="s">
        <v>216</v>
      </c>
      <c r="H107" s="119"/>
    </row>
    <row r="108" spans="1:8" s="26" customFormat="1" ht="15.75" customHeight="1">
      <c r="A108" s="55">
        <v>104</v>
      </c>
      <c r="B108" s="57" t="s">
        <v>99</v>
      </c>
      <c r="C108" s="57" t="s">
        <v>197</v>
      </c>
      <c r="D108" s="57" t="s">
        <v>10</v>
      </c>
      <c r="E108" s="57" t="s">
        <v>217</v>
      </c>
      <c r="F108" s="13" t="s">
        <v>6</v>
      </c>
      <c r="G108" s="22" t="s">
        <v>218</v>
      </c>
      <c r="H108" s="119"/>
    </row>
    <row r="109" spans="1:8" s="26" customFormat="1" ht="15.75" customHeight="1">
      <c r="A109" s="55">
        <v>105</v>
      </c>
      <c r="B109" s="57" t="s">
        <v>99</v>
      </c>
      <c r="C109" s="57" t="s">
        <v>197</v>
      </c>
      <c r="D109" s="57" t="s">
        <v>10</v>
      </c>
      <c r="E109" s="57" t="s">
        <v>219</v>
      </c>
      <c r="F109" s="13" t="s">
        <v>6</v>
      </c>
      <c r="G109" s="22" t="s">
        <v>220</v>
      </c>
      <c r="H109" s="119"/>
    </row>
    <row r="110" spans="1:8" s="26" customFormat="1" ht="15.75" customHeight="1">
      <c r="A110" s="55">
        <v>106</v>
      </c>
      <c r="B110" s="57" t="s">
        <v>99</v>
      </c>
      <c r="C110" s="57" t="s">
        <v>197</v>
      </c>
      <c r="D110" s="57" t="s">
        <v>10</v>
      </c>
      <c r="E110" s="62">
        <v>2142020</v>
      </c>
      <c r="F110" s="13" t="s">
        <v>122</v>
      </c>
      <c r="G110" s="22" t="s">
        <v>221</v>
      </c>
      <c r="H110" s="119"/>
    </row>
    <row r="111" spans="1:8" s="26" customFormat="1" ht="12.75">
      <c r="A111" s="55">
        <v>107</v>
      </c>
      <c r="B111" s="57" t="s">
        <v>99</v>
      </c>
      <c r="C111" s="57" t="s">
        <v>197</v>
      </c>
      <c r="D111" s="57" t="s">
        <v>10</v>
      </c>
      <c r="E111" s="62">
        <v>3200001</v>
      </c>
      <c r="F111" s="13" t="s">
        <v>6</v>
      </c>
      <c r="G111" s="22" t="s">
        <v>124</v>
      </c>
      <c r="H111" s="119"/>
    </row>
    <row r="112" spans="1:8" s="26" customFormat="1" ht="25.5">
      <c r="A112" s="55">
        <v>108</v>
      </c>
      <c r="B112" s="57" t="s">
        <v>99</v>
      </c>
      <c r="C112" s="57" t="s">
        <v>197</v>
      </c>
      <c r="D112" s="57" t="s">
        <v>10</v>
      </c>
      <c r="E112" s="57">
        <v>3200002</v>
      </c>
      <c r="F112" s="13" t="s">
        <v>6</v>
      </c>
      <c r="G112" s="22" t="s">
        <v>125</v>
      </c>
      <c r="H112" s="119"/>
    </row>
    <row r="113" spans="1:8" s="26" customFormat="1" ht="12.75">
      <c r="A113" s="55">
        <v>109</v>
      </c>
      <c r="B113" s="57" t="s">
        <v>99</v>
      </c>
      <c r="C113" s="57" t="s">
        <v>197</v>
      </c>
      <c r="D113" s="57" t="s">
        <v>10</v>
      </c>
      <c r="E113" s="57">
        <v>3200003</v>
      </c>
      <c r="F113" s="13" t="s">
        <v>6</v>
      </c>
      <c r="G113" s="22" t="s">
        <v>126</v>
      </c>
      <c r="H113" s="119"/>
    </row>
    <row r="114" spans="1:8" s="26" customFormat="1" ht="25.5">
      <c r="A114" s="55">
        <v>110</v>
      </c>
      <c r="B114" s="57" t="s">
        <v>99</v>
      </c>
      <c r="C114" s="57" t="s">
        <v>197</v>
      </c>
      <c r="D114" s="57" t="s">
        <v>10</v>
      </c>
      <c r="E114" s="12">
        <v>2122450</v>
      </c>
      <c r="F114" s="13" t="s">
        <v>122</v>
      </c>
      <c r="G114" s="22" t="s">
        <v>130</v>
      </c>
      <c r="H114" s="119"/>
    </row>
    <row r="115" spans="1:8" s="26" customFormat="1" ht="25.5">
      <c r="A115" s="55">
        <v>111</v>
      </c>
      <c r="B115" s="57" t="s">
        <v>99</v>
      </c>
      <c r="C115" s="57" t="s">
        <v>197</v>
      </c>
      <c r="D115" s="57" t="s">
        <v>10</v>
      </c>
      <c r="E115" s="12">
        <v>2122452</v>
      </c>
      <c r="F115" s="13" t="s">
        <v>122</v>
      </c>
      <c r="G115" s="22" t="s">
        <v>129</v>
      </c>
      <c r="H115" s="119"/>
    </row>
    <row r="116" spans="1:8" s="26" customFormat="1" ht="25.5">
      <c r="A116" s="55">
        <v>112</v>
      </c>
      <c r="B116" s="57" t="s">
        <v>99</v>
      </c>
      <c r="C116" s="57" t="s">
        <v>197</v>
      </c>
      <c r="D116" s="57" t="s">
        <v>10</v>
      </c>
      <c r="E116" s="62">
        <v>2141957</v>
      </c>
      <c r="F116" s="13" t="s">
        <v>122</v>
      </c>
      <c r="G116" s="22" t="s">
        <v>132</v>
      </c>
      <c r="H116" s="119"/>
    </row>
    <row r="117" spans="1:8" s="26" customFormat="1" ht="25.5">
      <c r="A117" s="55">
        <v>113</v>
      </c>
      <c r="B117" s="57" t="s">
        <v>99</v>
      </c>
      <c r="C117" s="57" t="s">
        <v>197</v>
      </c>
      <c r="D117" s="57" t="s">
        <v>10</v>
      </c>
      <c r="E117" s="62">
        <v>2141955</v>
      </c>
      <c r="F117" s="13" t="s">
        <v>122</v>
      </c>
      <c r="G117" s="22" t="s">
        <v>222</v>
      </c>
      <c r="H117" s="119"/>
    </row>
    <row r="118" spans="1:8" s="26" customFormat="1" ht="12.75">
      <c r="A118" s="55">
        <v>114</v>
      </c>
      <c r="B118" s="57" t="s">
        <v>99</v>
      </c>
      <c r="C118" s="57" t="s">
        <v>197</v>
      </c>
      <c r="D118" s="57" t="s">
        <v>10</v>
      </c>
      <c r="E118" s="57" t="s">
        <v>223</v>
      </c>
      <c r="F118" s="13" t="s">
        <v>122</v>
      </c>
      <c r="G118" s="22" t="s">
        <v>224</v>
      </c>
      <c r="H118" s="119"/>
    </row>
    <row r="119" spans="1:8" s="26" customFormat="1" ht="12.75">
      <c r="A119" s="55">
        <v>115</v>
      </c>
      <c r="B119" s="57" t="s">
        <v>99</v>
      </c>
      <c r="C119" s="57" t="s">
        <v>197</v>
      </c>
      <c r="D119" s="57" t="s">
        <v>10</v>
      </c>
      <c r="E119" s="58">
        <v>2125652</v>
      </c>
      <c r="F119" s="13" t="s">
        <v>122</v>
      </c>
      <c r="G119" s="66" t="s">
        <v>143</v>
      </c>
      <c r="H119" s="119"/>
    </row>
    <row r="120" spans="1:8" s="26" customFormat="1" ht="12.75">
      <c r="A120" s="55">
        <v>116</v>
      </c>
      <c r="B120" s="57" t="s">
        <v>99</v>
      </c>
      <c r="C120" s="57" t="s">
        <v>197</v>
      </c>
      <c r="D120" s="57" t="s">
        <v>10</v>
      </c>
      <c r="E120" s="59" t="s">
        <v>144</v>
      </c>
      <c r="F120" s="13" t="s">
        <v>122</v>
      </c>
      <c r="G120" s="66" t="s">
        <v>145</v>
      </c>
      <c r="H120" s="119"/>
    </row>
    <row r="121" spans="1:8" s="26" customFormat="1" ht="25.5">
      <c r="A121" s="55">
        <v>117</v>
      </c>
      <c r="B121" s="57" t="s">
        <v>99</v>
      </c>
      <c r="C121" s="57" t="s">
        <v>197</v>
      </c>
      <c r="D121" s="57" t="s">
        <v>10</v>
      </c>
      <c r="E121" s="58">
        <v>2123131</v>
      </c>
      <c r="F121" s="13" t="s">
        <v>122</v>
      </c>
      <c r="G121" s="22" t="s">
        <v>146</v>
      </c>
      <c r="H121" s="119"/>
    </row>
    <row r="122" spans="1:8" s="26" customFormat="1" ht="12.75">
      <c r="A122" s="55">
        <v>118</v>
      </c>
      <c r="B122" s="57" t="s">
        <v>99</v>
      </c>
      <c r="C122" s="57" t="s">
        <v>197</v>
      </c>
      <c r="D122" s="57" t="s">
        <v>10</v>
      </c>
      <c r="E122" s="62">
        <v>3200010</v>
      </c>
      <c r="F122" s="13" t="s">
        <v>122</v>
      </c>
      <c r="G122" s="22" t="s">
        <v>225</v>
      </c>
      <c r="H122" s="119"/>
    </row>
    <row r="123" spans="1:8" s="26" customFormat="1" ht="12.75">
      <c r="A123" s="55">
        <v>119</v>
      </c>
      <c r="B123" s="60" t="s">
        <v>99</v>
      </c>
      <c r="C123" s="60" t="s">
        <v>197</v>
      </c>
      <c r="D123" s="60" t="s">
        <v>10</v>
      </c>
      <c r="E123" s="61">
        <v>3200006</v>
      </c>
      <c r="F123" s="21" t="s">
        <v>6</v>
      </c>
      <c r="G123" s="110" t="s">
        <v>149</v>
      </c>
      <c r="H123" s="119"/>
    </row>
    <row r="124" spans="1:8" s="26" customFormat="1" ht="12.75">
      <c r="A124" s="55">
        <v>120</v>
      </c>
      <c r="B124" s="57" t="s">
        <v>99</v>
      </c>
      <c r="C124" s="57" t="s">
        <v>197</v>
      </c>
      <c r="D124" s="57" t="s">
        <v>10</v>
      </c>
      <c r="E124" s="58">
        <v>3200007</v>
      </c>
      <c r="F124" s="13" t="s">
        <v>6</v>
      </c>
      <c r="G124" s="66" t="s">
        <v>150</v>
      </c>
      <c r="H124" s="119"/>
    </row>
    <row r="125" spans="1:8" s="26" customFormat="1" ht="12.75">
      <c r="A125" s="55">
        <v>121</v>
      </c>
      <c r="B125" s="57" t="s">
        <v>99</v>
      </c>
      <c r="C125" s="57" t="s">
        <v>197</v>
      </c>
      <c r="D125" s="57" t="s">
        <v>10</v>
      </c>
      <c r="E125" s="62">
        <v>3200009</v>
      </c>
      <c r="F125" s="13" t="s">
        <v>6</v>
      </c>
      <c r="G125" s="22" t="s">
        <v>151</v>
      </c>
      <c r="H125" s="119"/>
    </row>
    <row r="126" spans="1:8" s="26" customFormat="1" ht="12.75">
      <c r="A126" s="55">
        <v>122</v>
      </c>
      <c r="B126" s="57" t="s">
        <v>99</v>
      </c>
      <c r="C126" s="57" t="s">
        <v>197</v>
      </c>
      <c r="D126" s="57" t="s">
        <v>10</v>
      </c>
      <c r="E126" s="62"/>
      <c r="F126" s="13" t="s">
        <v>6</v>
      </c>
      <c r="G126" s="22" t="s">
        <v>153</v>
      </c>
      <c r="H126" s="119"/>
    </row>
    <row r="127" spans="1:8" s="26" customFormat="1" ht="12.75">
      <c r="A127" s="55">
        <v>123</v>
      </c>
      <c r="B127" s="57" t="s">
        <v>99</v>
      </c>
      <c r="C127" s="57" t="s">
        <v>197</v>
      </c>
      <c r="D127" s="57" t="s">
        <v>10</v>
      </c>
      <c r="E127" s="62"/>
      <c r="F127" s="13" t="s">
        <v>6</v>
      </c>
      <c r="G127" s="22" t="s">
        <v>154</v>
      </c>
      <c r="H127" s="119"/>
    </row>
    <row r="128" spans="1:8" s="26" customFormat="1" ht="12.75">
      <c r="A128" s="55">
        <v>124</v>
      </c>
      <c r="B128" s="57" t="s">
        <v>99</v>
      </c>
      <c r="C128" s="57" t="s">
        <v>197</v>
      </c>
      <c r="D128" s="57" t="s">
        <v>10</v>
      </c>
      <c r="E128" s="62">
        <v>99445</v>
      </c>
      <c r="F128" s="13" t="s">
        <v>6</v>
      </c>
      <c r="G128" s="22" t="s">
        <v>167</v>
      </c>
      <c r="H128" s="119"/>
    </row>
    <row r="129" spans="1:8" s="26" customFormat="1" ht="12.75">
      <c r="A129" s="55">
        <v>125</v>
      </c>
      <c r="B129" s="57" t="s">
        <v>99</v>
      </c>
      <c r="C129" s="57" t="s">
        <v>197</v>
      </c>
      <c r="D129" s="57" t="s">
        <v>10</v>
      </c>
      <c r="E129" s="62">
        <v>43607</v>
      </c>
      <c r="F129" s="13" t="s">
        <v>6</v>
      </c>
      <c r="G129" s="22" t="s">
        <v>168</v>
      </c>
      <c r="H129" s="119"/>
    </row>
    <row r="130" spans="1:8" s="26" customFormat="1" ht="13.5" thickBot="1">
      <c r="A130" s="67">
        <v>126</v>
      </c>
      <c r="B130" s="71" t="s">
        <v>99</v>
      </c>
      <c r="C130" s="71" t="s">
        <v>197</v>
      </c>
      <c r="D130" s="24" t="s">
        <v>101</v>
      </c>
      <c r="E130" s="72">
        <v>10074</v>
      </c>
      <c r="F130" s="25" t="s">
        <v>6</v>
      </c>
      <c r="G130" s="113" t="s">
        <v>96</v>
      </c>
      <c r="H130" s="121"/>
    </row>
    <row r="131" spans="1:8" s="26" customFormat="1" ht="12.75">
      <c r="A131" s="52">
        <v>127</v>
      </c>
      <c r="B131" s="122" t="s">
        <v>99</v>
      </c>
      <c r="C131" s="122" t="s">
        <v>226</v>
      </c>
      <c r="D131" s="122" t="s">
        <v>101</v>
      </c>
      <c r="E131" s="122">
        <v>1070218</v>
      </c>
      <c r="F131" s="53" t="s">
        <v>11</v>
      </c>
      <c r="G131" s="54" t="s">
        <v>227</v>
      </c>
      <c r="H131" s="9">
        <v>325764</v>
      </c>
    </row>
    <row r="132" spans="1:8" s="26" customFormat="1" ht="12.75">
      <c r="A132" s="55">
        <v>128</v>
      </c>
      <c r="B132" s="57" t="s">
        <v>99</v>
      </c>
      <c r="C132" s="57" t="s">
        <v>226</v>
      </c>
      <c r="D132" s="57" t="s">
        <v>101</v>
      </c>
      <c r="E132" s="57">
        <v>1070219</v>
      </c>
      <c r="F132" s="56" t="s">
        <v>11</v>
      </c>
      <c r="G132" s="22" t="s">
        <v>228</v>
      </c>
      <c r="H132" s="15">
        <v>433782</v>
      </c>
    </row>
    <row r="133" spans="1:8" s="26" customFormat="1" ht="12.75">
      <c r="A133" s="55">
        <v>129</v>
      </c>
      <c r="B133" s="57" t="s">
        <v>99</v>
      </c>
      <c r="C133" s="57" t="s">
        <v>226</v>
      </c>
      <c r="D133" s="57" t="s">
        <v>101</v>
      </c>
      <c r="E133" s="57">
        <v>1070220</v>
      </c>
      <c r="F133" s="56" t="s">
        <v>11</v>
      </c>
      <c r="G133" s="22" t="s">
        <v>229</v>
      </c>
      <c r="H133" s="15">
        <v>542286</v>
      </c>
    </row>
    <row r="134" spans="1:8" s="26" customFormat="1" ht="12.75">
      <c r="A134" s="55">
        <v>130</v>
      </c>
      <c r="B134" s="57" t="s">
        <v>99</v>
      </c>
      <c r="C134" s="57" t="s">
        <v>226</v>
      </c>
      <c r="D134" s="57" t="s">
        <v>101</v>
      </c>
      <c r="E134" s="57">
        <v>1070221</v>
      </c>
      <c r="F134" s="56" t="s">
        <v>11</v>
      </c>
      <c r="G134" s="22" t="s">
        <v>230</v>
      </c>
      <c r="H134" s="15">
        <v>678789</v>
      </c>
    </row>
    <row r="135" spans="1:8" s="26" customFormat="1" ht="12.75">
      <c r="A135" s="55">
        <v>131</v>
      </c>
      <c r="B135" s="57" t="s">
        <v>99</v>
      </c>
      <c r="C135" s="57" t="s">
        <v>226</v>
      </c>
      <c r="D135" s="57" t="s">
        <v>101</v>
      </c>
      <c r="E135" s="62">
        <v>1070204</v>
      </c>
      <c r="F135" s="56" t="s">
        <v>11</v>
      </c>
      <c r="G135" s="22" t="s">
        <v>231</v>
      </c>
      <c r="H135" s="15">
        <v>319320</v>
      </c>
    </row>
    <row r="136" spans="1:8" s="26" customFormat="1" ht="12.75">
      <c r="A136" s="55">
        <v>132</v>
      </c>
      <c r="B136" s="57" t="s">
        <v>99</v>
      </c>
      <c r="C136" s="57" t="s">
        <v>226</v>
      </c>
      <c r="D136" s="57" t="s">
        <v>101</v>
      </c>
      <c r="E136" s="57">
        <v>1070222</v>
      </c>
      <c r="F136" s="56" t="s">
        <v>11</v>
      </c>
      <c r="G136" s="22" t="s">
        <v>232</v>
      </c>
      <c r="H136" s="15">
        <v>427347</v>
      </c>
    </row>
    <row r="137" spans="1:8" s="26" customFormat="1" ht="12.75">
      <c r="A137" s="55">
        <v>133</v>
      </c>
      <c r="B137" s="57" t="s">
        <v>99</v>
      </c>
      <c r="C137" s="57" t="s">
        <v>226</v>
      </c>
      <c r="D137" s="57" t="s">
        <v>101</v>
      </c>
      <c r="E137" s="57">
        <v>1070223</v>
      </c>
      <c r="F137" s="56" t="s">
        <v>11</v>
      </c>
      <c r="G137" s="22" t="s">
        <v>233</v>
      </c>
      <c r="H137" s="15">
        <v>515169</v>
      </c>
    </row>
    <row r="138" spans="1:8" s="26" customFormat="1" ht="12.75">
      <c r="A138" s="55">
        <v>134</v>
      </c>
      <c r="B138" s="57" t="s">
        <v>99</v>
      </c>
      <c r="C138" s="57" t="s">
        <v>226</v>
      </c>
      <c r="D138" s="57" t="s">
        <v>101</v>
      </c>
      <c r="E138" s="57">
        <v>1070211</v>
      </c>
      <c r="F138" s="56" t="s">
        <v>11</v>
      </c>
      <c r="G138" s="22" t="s">
        <v>234</v>
      </c>
      <c r="H138" s="15">
        <v>672354</v>
      </c>
    </row>
    <row r="139" spans="1:8" s="26" customFormat="1" ht="12.75">
      <c r="A139" s="55">
        <v>135</v>
      </c>
      <c r="B139" s="57" t="s">
        <v>99</v>
      </c>
      <c r="C139" s="57" t="s">
        <v>226</v>
      </c>
      <c r="D139" s="57" t="s">
        <v>101</v>
      </c>
      <c r="E139" s="57">
        <v>1070224</v>
      </c>
      <c r="F139" s="13" t="s">
        <v>11</v>
      </c>
      <c r="G139" s="22" t="s">
        <v>235</v>
      </c>
      <c r="H139" s="15">
        <v>332667</v>
      </c>
    </row>
    <row r="140" spans="1:8" s="26" customFormat="1" ht="12.75">
      <c r="A140" s="55">
        <v>136</v>
      </c>
      <c r="B140" s="57" t="s">
        <v>99</v>
      </c>
      <c r="C140" s="57" t="s">
        <v>226</v>
      </c>
      <c r="D140" s="57" t="s">
        <v>101</v>
      </c>
      <c r="E140" s="62">
        <v>1070225</v>
      </c>
      <c r="F140" s="13" t="s">
        <v>11</v>
      </c>
      <c r="G140" s="22" t="s">
        <v>236</v>
      </c>
      <c r="H140" s="15">
        <v>440685</v>
      </c>
    </row>
    <row r="141" spans="1:8" s="26" customFormat="1" ht="12.75">
      <c r="A141" s="55">
        <v>137</v>
      </c>
      <c r="B141" s="57" t="s">
        <v>99</v>
      </c>
      <c r="C141" s="57" t="s">
        <v>226</v>
      </c>
      <c r="D141" s="57" t="s">
        <v>101</v>
      </c>
      <c r="E141" s="62">
        <v>1070226</v>
      </c>
      <c r="F141" s="13" t="s">
        <v>11</v>
      </c>
      <c r="G141" s="22" t="s">
        <v>237</v>
      </c>
      <c r="H141" s="15">
        <v>581463</v>
      </c>
    </row>
    <row r="142" spans="1:8" s="26" customFormat="1" ht="12.75">
      <c r="A142" s="55">
        <v>138</v>
      </c>
      <c r="B142" s="57" t="s">
        <v>99</v>
      </c>
      <c r="C142" s="57" t="s">
        <v>226</v>
      </c>
      <c r="D142" s="57" t="s">
        <v>101</v>
      </c>
      <c r="E142" s="57">
        <v>1070227</v>
      </c>
      <c r="F142" s="13" t="s">
        <v>11</v>
      </c>
      <c r="G142" s="22" t="s">
        <v>238</v>
      </c>
      <c r="H142" s="15">
        <v>685683</v>
      </c>
    </row>
    <row r="143" spans="1:8" s="26" customFormat="1" ht="12.75">
      <c r="A143" s="55">
        <v>139</v>
      </c>
      <c r="B143" s="57" t="s">
        <v>99</v>
      </c>
      <c r="C143" s="57" t="s">
        <v>226</v>
      </c>
      <c r="D143" s="57" t="s">
        <v>101</v>
      </c>
      <c r="E143" s="62">
        <v>1070228</v>
      </c>
      <c r="F143" s="13" t="s">
        <v>11</v>
      </c>
      <c r="G143" s="22" t="s">
        <v>239</v>
      </c>
      <c r="H143" s="15">
        <v>326232</v>
      </c>
    </row>
    <row r="144" spans="1:8" s="26" customFormat="1" ht="12.75">
      <c r="A144" s="55">
        <v>140</v>
      </c>
      <c r="B144" s="57" t="s">
        <v>99</v>
      </c>
      <c r="C144" s="57" t="s">
        <v>226</v>
      </c>
      <c r="D144" s="57" t="s">
        <v>101</v>
      </c>
      <c r="E144" s="57">
        <v>1070229</v>
      </c>
      <c r="F144" s="13" t="s">
        <v>11</v>
      </c>
      <c r="G144" s="22" t="s">
        <v>240</v>
      </c>
      <c r="H144" s="15">
        <v>434250</v>
      </c>
    </row>
    <row r="145" spans="1:8" s="26" customFormat="1" ht="12.75">
      <c r="A145" s="55">
        <v>141</v>
      </c>
      <c r="B145" s="57" t="s">
        <v>99</v>
      </c>
      <c r="C145" s="57" t="s">
        <v>226</v>
      </c>
      <c r="D145" s="57" t="s">
        <v>101</v>
      </c>
      <c r="E145" s="62">
        <v>1070230</v>
      </c>
      <c r="F145" s="13" t="s">
        <v>11</v>
      </c>
      <c r="G145" s="22" t="s">
        <v>241</v>
      </c>
      <c r="H145" s="15">
        <v>575037</v>
      </c>
    </row>
    <row r="146" spans="1:8" s="26" customFormat="1" ht="12.75">
      <c r="A146" s="55">
        <v>142</v>
      </c>
      <c r="B146" s="57" t="s">
        <v>99</v>
      </c>
      <c r="C146" s="57" t="s">
        <v>226</v>
      </c>
      <c r="D146" s="57" t="s">
        <v>101</v>
      </c>
      <c r="E146" s="62">
        <v>1070231</v>
      </c>
      <c r="F146" s="13" t="s">
        <v>11</v>
      </c>
      <c r="G146" s="22" t="s">
        <v>242</v>
      </c>
      <c r="H146" s="15">
        <v>679248</v>
      </c>
    </row>
    <row r="147" spans="1:8" s="26" customFormat="1" ht="12.75">
      <c r="A147" s="55">
        <v>143</v>
      </c>
      <c r="B147" s="57" t="s">
        <v>99</v>
      </c>
      <c r="C147" s="57" t="s">
        <v>226</v>
      </c>
      <c r="D147" s="57" t="s">
        <v>101</v>
      </c>
      <c r="E147" s="62">
        <v>1070232</v>
      </c>
      <c r="F147" s="56" t="s">
        <v>11</v>
      </c>
      <c r="G147" s="22" t="s">
        <v>243</v>
      </c>
      <c r="H147" s="15">
        <v>339678</v>
      </c>
    </row>
    <row r="148" spans="1:8" s="26" customFormat="1" ht="12.75">
      <c r="A148" s="55">
        <v>144</v>
      </c>
      <c r="B148" s="57" t="s">
        <v>99</v>
      </c>
      <c r="C148" s="57" t="s">
        <v>226</v>
      </c>
      <c r="D148" s="57" t="s">
        <v>101</v>
      </c>
      <c r="E148" s="62">
        <v>1070233</v>
      </c>
      <c r="F148" s="56" t="s">
        <v>11</v>
      </c>
      <c r="G148" s="22" t="s">
        <v>244</v>
      </c>
      <c r="H148" s="15">
        <v>447120</v>
      </c>
    </row>
    <row r="149" spans="1:8" s="26" customFormat="1" ht="12.75">
      <c r="A149" s="55">
        <v>145</v>
      </c>
      <c r="B149" s="57" t="s">
        <v>99</v>
      </c>
      <c r="C149" s="57" t="s">
        <v>226</v>
      </c>
      <c r="D149" s="57" t="s">
        <v>101</v>
      </c>
      <c r="E149" s="62">
        <v>1070234</v>
      </c>
      <c r="F149" s="56" t="s">
        <v>11</v>
      </c>
      <c r="G149" s="22" t="s">
        <v>245</v>
      </c>
      <c r="H149" s="15">
        <v>588501</v>
      </c>
    </row>
    <row r="150" spans="1:8" s="26" customFormat="1" ht="12.75">
      <c r="A150" s="55">
        <v>146</v>
      </c>
      <c r="B150" s="57" t="s">
        <v>99</v>
      </c>
      <c r="C150" s="57" t="s">
        <v>226</v>
      </c>
      <c r="D150" s="57" t="s">
        <v>101</v>
      </c>
      <c r="E150" s="62">
        <v>1070235</v>
      </c>
      <c r="F150" s="56" t="s">
        <v>11</v>
      </c>
      <c r="G150" s="22" t="s">
        <v>246</v>
      </c>
      <c r="H150" s="15">
        <v>735624</v>
      </c>
    </row>
    <row r="151" spans="1:8" s="26" customFormat="1" ht="12.75">
      <c r="A151" s="55">
        <v>147</v>
      </c>
      <c r="B151" s="57" t="s">
        <v>99</v>
      </c>
      <c r="C151" s="57" t="s">
        <v>226</v>
      </c>
      <c r="D151" s="57" t="s">
        <v>101</v>
      </c>
      <c r="E151" s="62">
        <v>1070236</v>
      </c>
      <c r="F151" s="56" t="s">
        <v>11</v>
      </c>
      <c r="G151" s="22" t="s">
        <v>247</v>
      </c>
      <c r="H151" s="15">
        <v>322659</v>
      </c>
    </row>
    <row r="152" spans="1:8" s="26" customFormat="1" ht="12.75">
      <c r="A152" s="55">
        <v>148</v>
      </c>
      <c r="B152" s="57" t="s">
        <v>99</v>
      </c>
      <c r="C152" s="57" t="s">
        <v>226</v>
      </c>
      <c r="D152" s="57" t="s">
        <v>101</v>
      </c>
      <c r="E152" s="62">
        <v>1070237</v>
      </c>
      <c r="F152" s="56" t="s">
        <v>11</v>
      </c>
      <c r="G152" s="22" t="s">
        <v>248</v>
      </c>
      <c r="H152" s="15">
        <v>425196</v>
      </c>
    </row>
    <row r="153" spans="1:8" s="26" customFormat="1" ht="12.75">
      <c r="A153" s="55">
        <v>149</v>
      </c>
      <c r="B153" s="57" t="s">
        <v>99</v>
      </c>
      <c r="C153" s="57" t="s">
        <v>226</v>
      </c>
      <c r="D153" s="57" t="s">
        <v>101</v>
      </c>
      <c r="E153" s="62">
        <v>1070238</v>
      </c>
      <c r="F153" s="56" t="s">
        <v>11</v>
      </c>
      <c r="G153" s="22" t="s">
        <v>249</v>
      </c>
      <c r="H153" s="15">
        <v>559071</v>
      </c>
    </row>
    <row r="154" spans="1:8" s="26" customFormat="1" ht="12.75">
      <c r="A154" s="55">
        <v>150</v>
      </c>
      <c r="B154" s="57" t="s">
        <v>99</v>
      </c>
      <c r="C154" s="57" t="s">
        <v>226</v>
      </c>
      <c r="D154" s="57" t="s">
        <v>101</v>
      </c>
      <c r="E154" s="62">
        <v>1070239</v>
      </c>
      <c r="F154" s="56" t="s">
        <v>11</v>
      </c>
      <c r="G154" s="22" t="s">
        <v>250</v>
      </c>
      <c r="H154" s="15">
        <v>698787</v>
      </c>
    </row>
    <row r="155" spans="1:8" s="26" customFormat="1" ht="12.75">
      <c r="A155" s="55">
        <v>151</v>
      </c>
      <c r="B155" s="57" t="s">
        <v>99</v>
      </c>
      <c r="C155" s="57" t="s">
        <v>226</v>
      </c>
      <c r="D155" s="57" t="s">
        <v>101</v>
      </c>
      <c r="E155" s="57" t="s">
        <v>251</v>
      </c>
      <c r="F155" s="13" t="s">
        <v>6</v>
      </c>
      <c r="G155" s="22" t="s">
        <v>252</v>
      </c>
      <c r="H155" s="119"/>
    </row>
    <row r="156" spans="1:8" s="26" customFormat="1" ht="12.75">
      <c r="A156" s="55">
        <v>152</v>
      </c>
      <c r="B156" s="57" t="s">
        <v>99</v>
      </c>
      <c r="C156" s="57" t="s">
        <v>226</v>
      </c>
      <c r="D156" s="57" t="s">
        <v>101</v>
      </c>
      <c r="E156" s="57" t="s">
        <v>253</v>
      </c>
      <c r="F156" s="13" t="s">
        <v>6</v>
      </c>
      <c r="G156" s="22" t="s">
        <v>254</v>
      </c>
      <c r="H156" s="119"/>
    </row>
    <row r="157" spans="1:8" s="26" customFormat="1" ht="12.75">
      <c r="A157" s="55">
        <v>153</v>
      </c>
      <c r="B157" s="57" t="s">
        <v>99</v>
      </c>
      <c r="C157" s="57" t="s">
        <v>226</v>
      </c>
      <c r="D157" s="57" t="s">
        <v>101</v>
      </c>
      <c r="E157" s="57" t="s">
        <v>255</v>
      </c>
      <c r="F157" s="13" t="s">
        <v>6</v>
      </c>
      <c r="G157" s="22" t="s">
        <v>256</v>
      </c>
      <c r="H157" s="119"/>
    </row>
    <row r="158" spans="1:8" s="26" customFormat="1" ht="12.75">
      <c r="A158" s="55">
        <v>154</v>
      </c>
      <c r="B158" s="57" t="s">
        <v>99</v>
      </c>
      <c r="C158" s="57" t="s">
        <v>226</v>
      </c>
      <c r="D158" s="57" t="s">
        <v>101</v>
      </c>
      <c r="E158" s="62">
        <v>2230370</v>
      </c>
      <c r="F158" s="13" t="s">
        <v>6</v>
      </c>
      <c r="G158" s="22" t="s">
        <v>257</v>
      </c>
      <c r="H158" s="119"/>
    </row>
    <row r="159" spans="1:8" s="26" customFormat="1" ht="12.75">
      <c r="A159" s="55">
        <v>155</v>
      </c>
      <c r="B159" s="57" t="s">
        <v>99</v>
      </c>
      <c r="C159" s="57" t="s">
        <v>226</v>
      </c>
      <c r="D159" s="57" t="s">
        <v>101</v>
      </c>
      <c r="E159" s="62">
        <v>2230371</v>
      </c>
      <c r="F159" s="13" t="s">
        <v>6</v>
      </c>
      <c r="G159" s="22" t="s">
        <v>258</v>
      </c>
      <c r="H159" s="119"/>
    </row>
    <row r="160" spans="1:8" s="26" customFormat="1" ht="12.75">
      <c r="A160" s="55">
        <v>156</v>
      </c>
      <c r="B160" s="57" t="s">
        <v>99</v>
      </c>
      <c r="C160" s="57" t="s">
        <v>226</v>
      </c>
      <c r="D160" s="57" t="s">
        <v>101</v>
      </c>
      <c r="E160" s="62">
        <v>2231522</v>
      </c>
      <c r="F160" s="13" t="s">
        <v>6</v>
      </c>
      <c r="G160" s="22" t="s">
        <v>259</v>
      </c>
      <c r="H160" s="119"/>
    </row>
    <row r="161" spans="1:8" s="26" customFormat="1" ht="12.75">
      <c r="A161" s="55">
        <v>157</v>
      </c>
      <c r="B161" s="57" t="s">
        <v>99</v>
      </c>
      <c r="C161" s="57" t="s">
        <v>226</v>
      </c>
      <c r="D161" s="57" t="s">
        <v>101</v>
      </c>
      <c r="E161" s="62">
        <v>2231521</v>
      </c>
      <c r="F161" s="13" t="s">
        <v>6</v>
      </c>
      <c r="G161" s="22" t="s">
        <v>260</v>
      </c>
      <c r="H161" s="119"/>
    </row>
    <row r="162" spans="1:8" s="26" customFormat="1" ht="12.75">
      <c r="A162" s="55">
        <v>158</v>
      </c>
      <c r="B162" s="57" t="s">
        <v>99</v>
      </c>
      <c r="C162" s="57" t="s">
        <v>226</v>
      </c>
      <c r="D162" s="57" t="s">
        <v>101</v>
      </c>
      <c r="E162" s="62">
        <v>2231520</v>
      </c>
      <c r="F162" s="13" t="s">
        <v>6</v>
      </c>
      <c r="G162" s="22" t="s">
        <v>261</v>
      </c>
      <c r="H162" s="119"/>
    </row>
    <row r="163" spans="1:8" s="26" customFormat="1" ht="12.75">
      <c r="A163" s="55">
        <v>159</v>
      </c>
      <c r="B163" s="57" t="s">
        <v>99</v>
      </c>
      <c r="C163" s="57" t="s">
        <v>226</v>
      </c>
      <c r="D163" s="57" t="s">
        <v>101</v>
      </c>
      <c r="E163" s="62">
        <v>2231519</v>
      </c>
      <c r="F163" s="13" t="s">
        <v>6</v>
      </c>
      <c r="G163" s="22" t="s">
        <v>262</v>
      </c>
      <c r="H163" s="119"/>
    </row>
    <row r="164" spans="1:8" s="26" customFormat="1" ht="25.5">
      <c r="A164" s="55">
        <v>160</v>
      </c>
      <c r="B164" s="57" t="s">
        <v>99</v>
      </c>
      <c r="C164" s="57" t="s">
        <v>226</v>
      </c>
      <c r="D164" s="57" t="s">
        <v>101</v>
      </c>
      <c r="E164" s="62">
        <v>2141975</v>
      </c>
      <c r="F164" s="13" t="s">
        <v>122</v>
      </c>
      <c r="G164" s="22" t="s">
        <v>263</v>
      </c>
      <c r="H164" s="119"/>
    </row>
    <row r="165" spans="1:8" s="26" customFormat="1" ht="25.5">
      <c r="A165" s="55">
        <v>161</v>
      </c>
      <c r="B165" s="57" t="s">
        <v>99</v>
      </c>
      <c r="C165" s="57" t="s">
        <v>226</v>
      </c>
      <c r="D165" s="57" t="s">
        <v>101</v>
      </c>
      <c r="E165" s="62">
        <v>2141959</v>
      </c>
      <c r="F165" s="13" t="s">
        <v>122</v>
      </c>
      <c r="G165" s="22" t="s">
        <v>264</v>
      </c>
      <c r="H165" s="119"/>
    </row>
    <row r="166" spans="1:8" s="26" customFormat="1" ht="12.75">
      <c r="A166" s="55">
        <v>162</v>
      </c>
      <c r="B166" s="57" t="s">
        <v>99</v>
      </c>
      <c r="C166" s="57" t="s">
        <v>226</v>
      </c>
      <c r="D166" s="57" t="s">
        <v>101</v>
      </c>
      <c r="E166" s="57" t="s">
        <v>265</v>
      </c>
      <c r="F166" s="13" t="s">
        <v>122</v>
      </c>
      <c r="G166" s="22" t="s">
        <v>266</v>
      </c>
      <c r="H166" s="119"/>
    </row>
    <row r="167" spans="1:8" s="26" customFormat="1" ht="12.75">
      <c r="A167" s="55">
        <v>163</v>
      </c>
      <c r="B167" s="57" t="s">
        <v>99</v>
      </c>
      <c r="C167" s="57" t="s">
        <v>226</v>
      </c>
      <c r="D167" s="57" t="s">
        <v>101</v>
      </c>
      <c r="E167" s="57" t="s">
        <v>267</v>
      </c>
      <c r="F167" s="13" t="s">
        <v>122</v>
      </c>
      <c r="G167" s="22" t="s">
        <v>268</v>
      </c>
      <c r="H167" s="119"/>
    </row>
    <row r="168" spans="1:8" s="26" customFormat="1" ht="25.5">
      <c r="A168" s="55">
        <v>164</v>
      </c>
      <c r="B168" s="57" t="s">
        <v>99</v>
      </c>
      <c r="C168" s="57" t="s">
        <v>226</v>
      </c>
      <c r="D168" s="57" t="s">
        <v>101</v>
      </c>
      <c r="E168" s="57" t="s">
        <v>269</v>
      </c>
      <c r="F168" s="13" t="s">
        <v>122</v>
      </c>
      <c r="G168" s="22" t="s">
        <v>270</v>
      </c>
      <c r="H168" s="119"/>
    </row>
    <row r="169" spans="1:8" s="26" customFormat="1" ht="12.75">
      <c r="A169" s="55">
        <v>165</v>
      </c>
      <c r="B169" s="57" t="s">
        <v>99</v>
      </c>
      <c r="C169" s="57" t="s">
        <v>226</v>
      </c>
      <c r="D169" s="57" t="s">
        <v>101</v>
      </c>
      <c r="E169" s="57" t="s">
        <v>271</v>
      </c>
      <c r="F169" s="13" t="s">
        <v>122</v>
      </c>
      <c r="G169" s="22" t="s">
        <v>272</v>
      </c>
      <c r="H169" s="119"/>
    </row>
    <row r="170" spans="1:8" s="26" customFormat="1" ht="12.75">
      <c r="A170" s="55">
        <v>166</v>
      </c>
      <c r="B170" s="57" t="s">
        <v>99</v>
      </c>
      <c r="C170" s="57" t="s">
        <v>226</v>
      </c>
      <c r="D170" s="57" t="s">
        <v>101</v>
      </c>
      <c r="E170" s="73">
        <v>2126395</v>
      </c>
      <c r="F170" s="13" t="s">
        <v>122</v>
      </c>
      <c r="G170" s="22" t="s">
        <v>273</v>
      </c>
      <c r="H170" s="119"/>
    </row>
    <row r="171" spans="1:8" s="26" customFormat="1" ht="12.75">
      <c r="A171" s="55">
        <v>167</v>
      </c>
      <c r="B171" s="57" t="s">
        <v>99</v>
      </c>
      <c r="C171" s="57" t="s">
        <v>226</v>
      </c>
      <c r="D171" s="57" t="s">
        <v>101</v>
      </c>
      <c r="E171" s="62">
        <v>3240008</v>
      </c>
      <c r="F171" s="13" t="s">
        <v>122</v>
      </c>
      <c r="G171" s="22" t="s">
        <v>274</v>
      </c>
      <c r="H171" s="119"/>
    </row>
    <row r="172" spans="1:8" s="26" customFormat="1" ht="12.75">
      <c r="A172" s="55">
        <v>168</v>
      </c>
      <c r="B172" s="60" t="s">
        <v>99</v>
      </c>
      <c r="C172" s="57" t="s">
        <v>226</v>
      </c>
      <c r="D172" s="57" t="s">
        <v>101</v>
      </c>
      <c r="E172" s="20">
        <v>3290025</v>
      </c>
      <c r="F172" s="21" t="s">
        <v>6</v>
      </c>
      <c r="G172" s="65" t="s">
        <v>148</v>
      </c>
      <c r="H172" s="119"/>
    </row>
    <row r="173" spans="1:8" s="26" customFormat="1" ht="12.75">
      <c r="A173" s="55">
        <v>169</v>
      </c>
      <c r="B173" s="57" t="s">
        <v>99</v>
      </c>
      <c r="C173" s="57" t="s">
        <v>226</v>
      </c>
      <c r="D173" s="60" t="s">
        <v>101</v>
      </c>
      <c r="E173" s="62"/>
      <c r="F173" s="13" t="s">
        <v>6</v>
      </c>
      <c r="G173" s="22" t="s">
        <v>153</v>
      </c>
      <c r="H173" s="119"/>
    </row>
    <row r="174" spans="1:8" s="26" customFormat="1" ht="12.75">
      <c r="A174" s="55">
        <v>170</v>
      </c>
      <c r="B174" s="57" t="s">
        <v>99</v>
      </c>
      <c r="C174" s="57" t="s">
        <v>226</v>
      </c>
      <c r="D174" s="60" t="s">
        <v>101</v>
      </c>
      <c r="E174" s="62"/>
      <c r="F174" s="13" t="s">
        <v>6</v>
      </c>
      <c r="G174" s="22" t="s">
        <v>154</v>
      </c>
      <c r="H174" s="119"/>
    </row>
    <row r="175" spans="1:8" s="26" customFormat="1" ht="12.75">
      <c r="A175" s="55">
        <v>171</v>
      </c>
      <c r="B175" s="57" t="s">
        <v>99</v>
      </c>
      <c r="C175" s="57" t="s">
        <v>226</v>
      </c>
      <c r="D175" s="60" t="s">
        <v>101</v>
      </c>
      <c r="E175" s="62" t="s">
        <v>155</v>
      </c>
      <c r="F175" s="13" t="s">
        <v>6</v>
      </c>
      <c r="G175" s="22" t="s">
        <v>156</v>
      </c>
      <c r="H175" s="119"/>
    </row>
    <row r="176" spans="1:8" s="26" customFormat="1" ht="25.5">
      <c r="A176" s="55">
        <v>172</v>
      </c>
      <c r="B176" s="57" t="s">
        <v>99</v>
      </c>
      <c r="C176" s="57" t="s">
        <v>226</v>
      </c>
      <c r="D176" s="60" t="s">
        <v>101</v>
      </c>
      <c r="E176" s="62" t="s">
        <v>157</v>
      </c>
      <c r="F176" s="13" t="s">
        <v>6</v>
      </c>
      <c r="G176" s="22" t="s">
        <v>158</v>
      </c>
      <c r="H176" s="119"/>
    </row>
    <row r="177" spans="1:8" s="26" customFormat="1" ht="12.75">
      <c r="A177" s="55">
        <v>173</v>
      </c>
      <c r="B177" s="57" t="s">
        <v>99</v>
      </c>
      <c r="C177" s="57" t="s">
        <v>226</v>
      </c>
      <c r="D177" s="60" t="s">
        <v>101</v>
      </c>
      <c r="E177" s="62" t="s">
        <v>159</v>
      </c>
      <c r="F177" s="13" t="s">
        <v>6</v>
      </c>
      <c r="G177" s="22" t="s">
        <v>160</v>
      </c>
      <c r="H177" s="119"/>
    </row>
    <row r="178" spans="1:8" s="26" customFormat="1" ht="12.75">
      <c r="A178" s="55">
        <v>174</v>
      </c>
      <c r="B178" s="57" t="s">
        <v>99</v>
      </c>
      <c r="C178" s="57" t="s">
        <v>226</v>
      </c>
      <c r="D178" s="60" t="s">
        <v>101</v>
      </c>
      <c r="E178" s="62" t="s">
        <v>161</v>
      </c>
      <c r="F178" s="13" t="s">
        <v>6</v>
      </c>
      <c r="G178" s="22" t="s">
        <v>162</v>
      </c>
      <c r="H178" s="119"/>
    </row>
    <row r="179" spans="1:8" s="26" customFormat="1" ht="25.5">
      <c r="A179" s="55">
        <v>175</v>
      </c>
      <c r="B179" s="57" t="s">
        <v>99</v>
      </c>
      <c r="C179" s="57" t="s">
        <v>226</v>
      </c>
      <c r="D179" s="60" t="s">
        <v>101</v>
      </c>
      <c r="E179" s="62" t="s">
        <v>163</v>
      </c>
      <c r="F179" s="13" t="s">
        <v>6</v>
      </c>
      <c r="G179" s="22" t="s">
        <v>164</v>
      </c>
      <c r="H179" s="119"/>
    </row>
    <row r="180" spans="1:8" s="26" customFormat="1" ht="12.75">
      <c r="A180" s="55">
        <v>176</v>
      </c>
      <c r="B180" s="57" t="s">
        <v>99</v>
      </c>
      <c r="C180" s="57" t="s">
        <v>226</v>
      </c>
      <c r="D180" s="60" t="s">
        <v>101</v>
      </c>
      <c r="E180" s="62" t="s">
        <v>165</v>
      </c>
      <c r="F180" s="13" t="s">
        <v>6</v>
      </c>
      <c r="G180" s="22" t="s">
        <v>166</v>
      </c>
      <c r="H180" s="119"/>
    </row>
    <row r="181" spans="1:8" s="26" customFormat="1" ht="12.75">
      <c r="A181" s="55">
        <v>177</v>
      </c>
      <c r="B181" s="57" t="s">
        <v>99</v>
      </c>
      <c r="C181" s="57" t="s">
        <v>226</v>
      </c>
      <c r="D181" s="60" t="s">
        <v>101</v>
      </c>
      <c r="E181" s="62">
        <v>99445</v>
      </c>
      <c r="F181" s="13" t="s">
        <v>6</v>
      </c>
      <c r="G181" s="22" t="s">
        <v>167</v>
      </c>
      <c r="H181" s="119"/>
    </row>
    <row r="182" spans="1:8" s="26" customFormat="1" ht="12.75">
      <c r="A182" s="55">
        <v>178</v>
      </c>
      <c r="B182" s="57" t="s">
        <v>99</v>
      </c>
      <c r="C182" s="57" t="s">
        <v>226</v>
      </c>
      <c r="D182" s="57" t="s">
        <v>101</v>
      </c>
      <c r="E182" s="62">
        <v>43607</v>
      </c>
      <c r="F182" s="13" t="s">
        <v>6</v>
      </c>
      <c r="G182" s="22" t="s">
        <v>168</v>
      </c>
      <c r="H182" s="119"/>
    </row>
    <row r="183" spans="1:8" s="26" customFormat="1" ht="12.75">
      <c r="A183" s="55">
        <v>179</v>
      </c>
      <c r="B183" s="57" t="s">
        <v>99</v>
      </c>
      <c r="C183" s="57" t="s">
        <v>226</v>
      </c>
      <c r="D183" s="16" t="s">
        <v>101</v>
      </c>
      <c r="E183" s="62">
        <v>10074</v>
      </c>
      <c r="F183" s="13" t="s">
        <v>6</v>
      </c>
      <c r="G183" s="22" t="s">
        <v>96</v>
      </c>
      <c r="H183" s="119"/>
    </row>
    <row r="184" spans="1:8" s="26" customFormat="1" ht="13.5" thickBot="1">
      <c r="A184" s="124">
        <v>180</v>
      </c>
      <c r="B184" s="59" t="s">
        <v>99</v>
      </c>
      <c r="C184" s="59" t="s">
        <v>226</v>
      </c>
      <c r="D184" s="47" t="s">
        <v>101</v>
      </c>
      <c r="E184" s="58"/>
      <c r="F184" s="48" t="s">
        <v>6</v>
      </c>
      <c r="G184" s="125" t="s">
        <v>169</v>
      </c>
      <c r="H184" s="126"/>
    </row>
    <row r="185" spans="1:8" s="26" customFormat="1" ht="12.75">
      <c r="A185" s="52">
        <v>181</v>
      </c>
      <c r="B185" s="122" t="s">
        <v>99</v>
      </c>
      <c r="C185" s="122" t="s">
        <v>275</v>
      </c>
      <c r="D185" s="122" t="s">
        <v>101</v>
      </c>
      <c r="E185" s="122">
        <v>1290061</v>
      </c>
      <c r="F185" s="8" t="s">
        <v>11</v>
      </c>
      <c r="G185" s="54" t="s">
        <v>276</v>
      </c>
      <c r="H185" s="9">
        <v>132570.27000000002</v>
      </c>
    </row>
    <row r="186" spans="1:8" s="26" customFormat="1" ht="12.75">
      <c r="A186" s="55">
        <v>182</v>
      </c>
      <c r="B186" s="57" t="s">
        <v>99</v>
      </c>
      <c r="C186" s="57" t="s">
        <v>275</v>
      </c>
      <c r="D186" s="57" t="s">
        <v>101</v>
      </c>
      <c r="E186" s="57">
        <v>1290058</v>
      </c>
      <c r="F186" s="74" t="s">
        <v>11</v>
      </c>
      <c r="G186" s="22" t="s">
        <v>277</v>
      </c>
      <c r="H186" s="15">
        <v>166498.47000000003</v>
      </c>
    </row>
    <row r="187" spans="1:8" s="26" customFormat="1" ht="12.75">
      <c r="A187" s="55">
        <v>183</v>
      </c>
      <c r="B187" s="57" t="s">
        <v>99</v>
      </c>
      <c r="C187" s="57" t="s">
        <v>275</v>
      </c>
      <c r="D187" s="57" t="s">
        <v>101</v>
      </c>
      <c r="E187" s="57">
        <v>1290062</v>
      </c>
      <c r="F187" s="13" t="s">
        <v>11</v>
      </c>
      <c r="G187" s="22" t="s">
        <v>278</v>
      </c>
      <c r="H187" s="15">
        <v>176862.33000000002</v>
      </c>
    </row>
    <row r="188" spans="1:8" s="26" customFormat="1" ht="12.75">
      <c r="A188" s="55">
        <v>184</v>
      </c>
      <c r="B188" s="57" t="s">
        <v>99</v>
      </c>
      <c r="C188" s="57" t="s">
        <v>275</v>
      </c>
      <c r="D188" s="57" t="s">
        <v>101</v>
      </c>
      <c r="E188" s="57">
        <v>1290060</v>
      </c>
      <c r="F188" s="75" t="s">
        <v>11</v>
      </c>
      <c r="G188" s="22" t="s">
        <v>279</v>
      </c>
      <c r="H188" s="15">
        <v>200584.26</v>
      </c>
    </row>
    <row r="189" spans="1:8" s="26" customFormat="1" ht="12.75">
      <c r="A189" s="55">
        <v>185</v>
      </c>
      <c r="B189" s="57" t="s">
        <v>99</v>
      </c>
      <c r="C189" s="57" t="s">
        <v>275</v>
      </c>
      <c r="D189" s="57" t="s">
        <v>101</v>
      </c>
      <c r="E189" s="57">
        <v>1290059</v>
      </c>
      <c r="F189" s="76" t="s">
        <v>11</v>
      </c>
      <c r="G189" s="22" t="s">
        <v>280</v>
      </c>
      <c r="H189" s="15">
        <v>300792.96000000002</v>
      </c>
    </row>
    <row r="190" spans="1:8" s="26" customFormat="1" ht="12.75">
      <c r="A190" s="55">
        <v>186</v>
      </c>
      <c r="B190" s="57" t="s">
        <v>99</v>
      </c>
      <c r="C190" s="57" t="s">
        <v>275</v>
      </c>
      <c r="D190" s="57" t="s">
        <v>101</v>
      </c>
      <c r="E190" s="62">
        <v>2290018</v>
      </c>
      <c r="F190" s="13" t="s">
        <v>6</v>
      </c>
      <c r="G190" s="22" t="s">
        <v>281</v>
      </c>
      <c r="H190" s="119"/>
    </row>
    <row r="191" spans="1:8" s="26" customFormat="1" ht="12.75">
      <c r="A191" s="55">
        <v>187</v>
      </c>
      <c r="B191" s="57" t="s">
        <v>99</v>
      </c>
      <c r="C191" s="57" t="s">
        <v>275</v>
      </c>
      <c r="D191" s="57" t="s">
        <v>101</v>
      </c>
      <c r="E191" s="62">
        <v>2290019</v>
      </c>
      <c r="F191" s="13" t="s">
        <v>6</v>
      </c>
      <c r="G191" s="22" t="s">
        <v>282</v>
      </c>
      <c r="H191" s="119"/>
    </row>
    <row r="192" spans="1:8" s="26" customFormat="1" ht="25.5">
      <c r="A192" s="55">
        <v>188</v>
      </c>
      <c r="B192" s="57" t="s">
        <v>99</v>
      </c>
      <c r="C192" s="57" t="s">
        <v>275</v>
      </c>
      <c r="D192" s="57" t="s">
        <v>101</v>
      </c>
      <c r="E192" s="62">
        <v>2290023</v>
      </c>
      <c r="F192" s="13" t="s">
        <v>6</v>
      </c>
      <c r="G192" s="22" t="s">
        <v>283</v>
      </c>
      <c r="H192" s="119"/>
    </row>
    <row r="193" spans="1:8" s="26" customFormat="1" ht="25.5">
      <c r="A193" s="55">
        <v>189</v>
      </c>
      <c r="B193" s="57" t="s">
        <v>99</v>
      </c>
      <c r="C193" s="57" t="s">
        <v>275</v>
      </c>
      <c r="D193" s="57" t="s">
        <v>101</v>
      </c>
      <c r="E193" s="62">
        <v>2290024</v>
      </c>
      <c r="F193" s="13" t="s">
        <v>6</v>
      </c>
      <c r="G193" s="22" t="s">
        <v>284</v>
      </c>
      <c r="H193" s="119"/>
    </row>
    <row r="194" spans="1:8" s="26" customFormat="1" ht="25.5">
      <c r="A194" s="55">
        <v>190</v>
      </c>
      <c r="B194" s="57" t="s">
        <v>99</v>
      </c>
      <c r="C194" s="57" t="s">
        <v>275</v>
      </c>
      <c r="D194" s="57" t="s">
        <v>101</v>
      </c>
      <c r="E194" s="62">
        <v>2340007</v>
      </c>
      <c r="F194" s="76" t="s">
        <v>122</v>
      </c>
      <c r="G194" s="22" t="s">
        <v>285</v>
      </c>
      <c r="H194" s="119"/>
    </row>
    <row r="195" spans="1:8" s="26" customFormat="1" ht="25.5">
      <c r="A195" s="55">
        <v>191</v>
      </c>
      <c r="B195" s="57" t="s">
        <v>99</v>
      </c>
      <c r="C195" s="57" t="s">
        <v>275</v>
      </c>
      <c r="D195" s="57" t="s">
        <v>101</v>
      </c>
      <c r="E195" s="62">
        <v>2340008</v>
      </c>
      <c r="F195" s="76" t="s">
        <v>122</v>
      </c>
      <c r="G195" s="22" t="s">
        <v>286</v>
      </c>
      <c r="H195" s="119"/>
    </row>
    <row r="196" spans="1:8" s="26" customFormat="1" ht="25.5">
      <c r="A196" s="55">
        <v>192</v>
      </c>
      <c r="B196" s="57" t="s">
        <v>99</v>
      </c>
      <c r="C196" s="57" t="s">
        <v>275</v>
      </c>
      <c r="D196" s="57" t="s">
        <v>101</v>
      </c>
      <c r="E196" s="62">
        <v>2340015</v>
      </c>
      <c r="F196" s="76" t="s">
        <v>122</v>
      </c>
      <c r="G196" s="22" t="s">
        <v>287</v>
      </c>
      <c r="H196" s="119"/>
    </row>
    <row r="197" spans="1:8" s="26" customFormat="1" ht="12.75">
      <c r="A197" s="55">
        <v>193</v>
      </c>
      <c r="B197" s="57" t="s">
        <v>99</v>
      </c>
      <c r="C197" s="57" t="s">
        <v>275</v>
      </c>
      <c r="D197" s="57" t="s">
        <v>101</v>
      </c>
      <c r="E197" s="57">
        <v>2141999</v>
      </c>
      <c r="F197" s="76" t="s">
        <v>122</v>
      </c>
      <c r="G197" s="22" t="s">
        <v>288</v>
      </c>
      <c r="H197" s="119"/>
    </row>
    <row r="198" spans="1:8" s="26" customFormat="1" ht="12.75">
      <c r="A198" s="55">
        <v>194</v>
      </c>
      <c r="B198" s="57" t="s">
        <v>99</v>
      </c>
      <c r="C198" s="57" t="s">
        <v>275</v>
      </c>
      <c r="D198" s="57" t="s">
        <v>101</v>
      </c>
      <c r="E198" s="62">
        <v>3290026</v>
      </c>
      <c r="F198" s="76" t="s">
        <v>122</v>
      </c>
      <c r="G198" s="22" t="s">
        <v>289</v>
      </c>
      <c r="H198" s="119"/>
    </row>
    <row r="199" spans="1:8" s="26" customFormat="1" ht="12.75">
      <c r="A199" s="55">
        <v>195</v>
      </c>
      <c r="B199" s="60" t="s">
        <v>99</v>
      </c>
      <c r="C199" s="57" t="s">
        <v>275</v>
      </c>
      <c r="D199" s="57" t="s">
        <v>101</v>
      </c>
      <c r="E199" s="20">
        <v>3290025</v>
      </c>
      <c r="F199" s="21" t="s">
        <v>6</v>
      </c>
      <c r="G199" s="65" t="s">
        <v>148</v>
      </c>
      <c r="H199" s="119"/>
    </row>
    <row r="200" spans="1:8" s="26" customFormat="1" ht="12.75">
      <c r="A200" s="55">
        <v>196</v>
      </c>
      <c r="B200" s="57" t="s">
        <v>99</v>
      </c>
      <c r="C200" s="57" t="s">
        <v>275</v>
      </c>
      <c r="D200" s="57" t="s">
        <v>101</v>
      </c>
      <c r="E200" s="62"/>
      <c r="F200" s="13" t="s">
        <v>6</v>
      </c>
      <c r="G200" s="22" t="s">
        <v>153</v>
      </c>
      <c r="H200" s="119"/>
    </row>
    <row r="201" spans="1:8" s="26" customFormat="1" ht="12.75">
      <c r="A201" s="55">
        <v>197</v>
      </c>
      <c r="B201" s="57" t="s">
        <v>99</v>
      </c>
      <c r="C201" s="57" t="s">
        <v>275</v>
      </c>
      <c r="D201" s="57" t="s">
        <v>101</v>
      </c>
      <c r="E201" s="62"/>
      <c r="F201" s="13" t="s">
        <v>6</v>
      </c>
      <c r="G201" s="22" t="s">
        <v>154</v>
      </c>
      <c r="H201" s="119"/>
    </row>
    <row r="202" spans="1:8" s="26" customFormat="1" ht="12.75">
      <c r="A202" s="55">
        <v>198</v>
      </c>
      <c r="B202" s="57" t="s">
        <v>99</v>
      </c>
      <c r="C202" s="57" t="s">
        <v>275</v>
      </c>
      <c r="D202" s="57" t="s">
        <v>101</v>
      </c>
      <c r="E202" s="62" t="s">
        <v>155</v>
      </c>
      <c r="F202" s="13" t="s">
        <v>6</v>
      </c>
      <c r="G202" s="22" t="s">
        <v>156</v>
      </c>
      <c r="H202" s="119"/>
    </row>
    <row r="203" spans="1:8" s="26" customFormat="1" ht="25.5">
      <c r="A203" s="55">
        <v>199</v>
      </c>
      <c r="B203" s="57" t="s">
        <v>99</v>
      </c>
      <c r="C203" s="57" t="s">
        <v>275</v>
      </c>
      <c r="D203" s="57" t="s">
        <v>101</v>
      </c>
      <c r="E203" s="62" t="s">
        <v>157</v>
      </c>
      <c r="F203" s="13" t="s">
        <v>6</v>
      </c>
      <c r="G203" s="22" t="s">
        <v>158</v>
      </c>
      <c r="H203" s="119"/>
    </row>
    <row r="204" spans="1:8" s="26" customFormat="1" ht="12.75">
      <c r="A204" s="55">
        <v>200</v>
      </c>
      <c r="B204" s="57" t="s">
        <v>99</v>
      </c>
      <c r="C204" s="57" t="s">
        <v>275</v>
      </c>
      <c r="D204" s="57" t="s">
        <v>101</v>
      </c>
      <c r="E204" s="62" t="s">
        <v>159</v>
      </c>
      <c r="F204" s="13" t="s">
        <v>6</v>
      </c>
      <c r="G204" s="22" t="s">
        <v>160</v>
      </c>
      <c r="H204" s="119"/>
    </row>
    <row r="205" spans="1:8" s="26" customFormat="1" ht="12.75">
      <c r="A205" s="55">
        <v>201</v>
      </c>
      <c r="B205" s="57" t="s">
        <v>99</v>
      </c>
      <c r="C205" s="57" t="s">
        <v>275</v>
      </c>
      <c r="D205" s="57" t="s">
        <v>101</v>
      </c>
      <c r="E205" s="62" t="s">
        <v>161</v>
      </c>
      <c r="F205" s="13" t="s">
        <v>6</v>
      </c>
      <c r="G205" s="22" t="s">
        <v>162</v>
      </c>
      <c r="H205" s="119"/>
    </row>
    <row r="206" spans="1:8" s="26" customFormat="1" ht="25.5">
      <c r="A206" s="55">
        <v>202</v>
      </c>
      <c r="B206" s="57" t="s">
        <v>99</v>
      </c>
      <c r="C206" s="57" t="s">
        <v>275</v>
      </c>
      <c r="D206" s="57" t="s">
        <v>101</v>
      </c>
      <c r="E206" s="62" t="s">
        <v>163</v>
      </c>
      <c r="F206" s="13" t="s">
        <v>6</v>
      </c>
      <c r="G206" s="22" t="s">
        <v>164</v>
      </c>
      <c r="H206" s="119"/>
    </row>
    <row r="207" spans="1:8" s="26" customFormat="1" ht="12.75">
      <c r="A207" s="55">
        <v>203</v>
      </c>
      <c r="B207" s="57" t="s">
        <v>99</v>
      </c>
      <c r="C207" s="57" t="s">
        <v>275</v>
      </c>
      <c r="D207" s="57" t="s">
        <v>101</v>
      </c>
      <c r="E207" s="62" t="s">
        <v>165</v>
      </c>
      <c r="F207" s="13" t="s">
        <v>6</v>
      </c>
      <c r="G207" s="22" t="s">
        <v>166</v>
      </c>
      <c r="H207" s="119"/>
    </row>
    <row r="208" spans="1:8" s="26" customFormat="1" ht="12.75">
      <c r="A208" s="55">
        <v>204</v>
      </c>
      <c r="B208" s="57" t="s">
        <v>99</v>
      </c>
      <c r="C208" s="57" t="s">
        <v>275</v>
      </c>
      <c r="D208" s="57" t="s">
        <v>101</v>
      </c>
      <c r="E208" s="62">
        <v>99445</v>
      </c>
      <c r="F208" s="13" t="s">
        <v>6</v>
      </c>
      <c r="G208" s="22" t="s">
        <v>167</v>
      </c>
      <c r="H208" s="119"/>
    </row>
    <row r="209" spans="1:10" s="26" customFormat="1" ht="12.75">
      <c r="A209" s="55">
        <v>205</v>
      </c>
      <c r="B209" s="57" t="s">
        <v>99</v>
      </c>
      <c r="C209" s="57" t="s">
        <v>275</v>
      </c>
      <c r="D209" s="57" t="s">
        <v>101</v>
      </c>
      <c r="E209" s="62">
        <v>43607</v>
      </c>
      <c r="F209" s="13" t="s">
        <v>6</v>
      </c>
      <c r="G209" s="22" t="s">
        <v>168</v>
      </c>
      <c r="H209" s="119"/>
    </row>
    <row r="210" spans="1:10" s="26" customFormat="1" ht="13.5" thickBot="1">
      <c r="A210" s="67">
        <v>206</v>
      </c>
      <c r="B210" s="68" t="s">
        <v>99</v>
      </c>
      <c r="C210" s="68" t="s">
        <v>275</v>
      </c>
      <c r="D210" s="17" t="s">
        <v>101</v>
      </c>
      <c r="E210" s="69">
        <v>10074</v>
      </c>
      <c r="F210" s="18" t="s">
        <v>6</v>
      </c>
      <c r="G210" s="23" t="s">
        <v>96</v>
      </c>
      <c r="H210" s="121"/>
    </row>
    <row r="211" spans="1:10" s="26" customFormat="1" ht="15.75">
      <c r="A211" s="52">
        <v>207</v>
      </c>
      <c r="B211" s="122" t="s">
        <v>99</v>
      </c>
      <c r="C211" s="122" t="s">
        <v>290</v>
      </c>
      <c r="D211" s="122" t="s">
        <v>101</v>
      </c>
      <c r="E211" s="122">
        <v>1290129</v>
      </c>
      <c r="F211" s="127" t="s">
        <v>11</v>
      </c>
      <c r="G211" s="54" t="s">
        <v>291</v>
      </c>
      <c r="H211" s="9">
        <v>144345.24</v>
      </c>
      <c r="J211" s="281"/>
    </row>
    <row r="212" spans="1:10" s="26" customFormat="1" ht="15.75">
      <c r="A212" s="55">
        <v>208</v>
      </c>
      <c r="B212" s="57" t="s">
        <v>99</v>
      </c>
      <c r="C212" s="57" t="s">
        <v>290</v>
      </c>
      <c r="D212" s="57" t="s">
        <v>101</v>
      </c>
      <c r="E212" s="57">
        <v>1290142</v>
      </c>
      <c r="F212" s="76" t="s">
        <v>11</v>
      </c>
      <c r="G212" s="22" t="s">
        <v>292</v>
      </c>
      <c r="H212" s="15">
        <v>185538.6</v>
      </c>
      <c r="J212" s="281"/>
    </row>
    <row r="213" spans="1:10" s="26" customFormat="1" ht="15.75">
      <c r="A213" s="55">
        <v>209</v>
      </c>
      <c r="B213" s="57" t="s">
        <v>99</v>
      </c>
      <c r="C213" s="57" t="s">
        <v>290</v>
      </c>
      <c r="D213" s="57" t="s">
        <v>101</v>
      </c>
      <c r="E213" s="62">
        <v>1290031</v>
      </c>
      <c r="F213" s="76" t="s">
        <v>11</v>
      </c>
      <c r="G213" s="22" t="s">
        <v>293</v>
      </c>
      <c r="H213" s="15">
        <v>206567.01</v>
      </c>
      <c r="J213" s="281"/>
    </row>
    <row r="214" spans="1:10" s="26" customFormat="1" ht="15.75">
      <c r="A214" s="55">
        <v>210</v>
      </c>
      <c r="B214" s="57" t="s">
        <v>99</v>
      </c>
      <c r="C214" s="57" t="s">
        <v>290</v>
      </c>
      <c r="D214" s="57" t="s">
        <v>101</v>
      </c>
      <c r="E214" s="57">
        <v>1290143</v>
      </c>
      <c r="F214" s="76" t="s">
        <v>11</v>
      </c>
      <c r="G214" s="22" t="s">
        <v>294</v>
      </c>
      <c r="H214" s="15">
        <v>281740.68</v>
      </c>
      <c r="J214" s="281"/>
    </row>
    <row r="215" spans="1:10" s="26" customFormat="1" ht="15.75">
      <c r="A215" s="55">
        <v>211</v>
      </c>
      <c r="B215" s="57" t="s">
        <v>99</v>
      </c>
      <c r="C215" s="57" t="s">
        <v>290</v>
      </c>
      <c r="D215" s="57" t="s">
        <v>101</v>
      </c>
      <c r="E215" s="57">
        <v>1290144</v>
      </c>
      <c r="F215" s="76" t="s">
        <v>11</v>
      </c>
      <c r="G215" s="22" t="s">
        <v>295</v>
      </c>
      <c r="H215" s="15">
        <v>148978.43999999997</v>
      </c>
      <c r="J215" s="281"/>
    </row>
    <row r="216" spans="1:10" s="26" customFormat="1" ht="15.75">
      <c r="A216" s="55">
        <v>212</v>
      </c>
      <c r="B216" s="57" t="s">
        <v>99</v>
      </c>
      <c r="C216" s="57" t="s">
        <v>290</v>
      </c>
      <c r="D216" s="57" t="s">
        <v>101</v>
      </c>
      <c r="E216" s="57">
        <v>1290113</v>
      </c>
      <c r="F216" s="76" t="s">
        <v>11</v>
      </c>
      <c r="G216" s="22" t="s">
        <v>296</v>
      </c>
      <c r="H216" s="15">
        <v>194289.03</v>
      </c>
      <c r="J216" s="281"/>
    </row>
    <row r="217" spans="1:10" s="26" customFormat="1" ht="15.75">
      <c r="A217" s="55">
        <v>213</v>
      </c>
      <c r="B217" s="57" t="s">
        <v>99</v>
      </c>
      <c r="C217" s="57" t="s">
        <v>290</v>
      </c>
      <c r="D217" s="57" t="s">
        <v>101</v>
      </c>
      <c r="E217" s="57">
        <v>1290032</v>
      </c>
      <c r="F217" s="76" t="s">
        <v>11</v>
      </c>
      <c r="G217" s="22" t="s">
        <v>297</v>
      </c>
      <c r="H217" s="15">
        <v>215212.13999999998</v>
      </c>
      <c r="J217" s="281"/>
    </row>
    <row r="218" spans="1:10" s="26" customFormat="1" ht="15.75">
      <c r="A218" s="55">
        <v>214</v>
      </c>
      <c r="B218" s="59" t="s">
        <v>99</v>
      </c>
      <c r="C218" s="59" t="s">
        <v>290</v>
      </c>
      <c r="D218" s="59" t="s">
        <v>101</v>
      </c>
      <c r="E218" s="58">
        <v>1290034</v>
      </c>
      <c r="F218" s="78" t="s">
        <v>11</v>
      </c>
      <c r="G218" s="66" t="s">
        <v>298</v>
      </c>
      <c r="H218" s="15">
        <v>293660.64</v>
      </c>
      <c r="J218" s="281"/>
    </row>
    <row r="219" spans="1:10" s="26" customFormat="1" ht="15.75">
      <c r="A219" s="55">
        <v>215</v>
      </c>
      <c r="B219" s="59" t="s">
        <v>99</v>
      </c>
      <c r="C219" s="59" t="s">
        <v>290</v>
      </c>
      <c r="D219" s="59" t="s">
        <v>101</v>
      </c>
      <c r="E219" s="59">
        <v>1290145</v>
      </c>
      <c r="F219" s="78" t="s">
        <v>11</v>
      </c>
      <c r="G219" s="66" t="s">
        <v>299</v>
      </c>
      <c r="H219" s="15">
        <v>144345.24</v>
      </c>
      <c r="J219" s="281"/>
    </row>
    <row r="220" spans="1:10" s="26" customFormat="1" ht="15.75">
      <c r="A220" s="55">
        <v>216</v>
      </c>
      <c r="B220" s="59" t="s">
        <v>99</v>
      </c>
      <c r="C220" s="59" t="s">
        <v>290</v>
      </c>
      <c r="D220" s="59" t="s">
        <v>101</v>
      </c>
      <c r="E220" s="59">
        <v>1290146</v>
      </c>
      <c r="F220" s="78" t="s">
        <v>11</v>
      </c>
      <c r="G220" s="66" t="s">
        <v>300</v>
      </c>
      <c r="H220" s="15">
        <v>185538.6</v>
      </c>
      <c r="J220" s="281"/>
    </row>
    <row r="221" spans="1:10" s="26" customFormat="1" ht="15.75">
      <c r="A221" s="55">
        <v>217</v>
      </c>
      <c r="B221" s="59" t="s">
        <v>99</v>
      </c>
      <c r="C221" s="59" t="s">
        <v>290</v>
      </c>
      <c r="D221" s="59" t="s">
        <v>101</v>
      </c>
      <c r="E221" s="59">
        <v>1290147</v>
      </c>
      <c r="F221" s="78" t="s">
        <v>11</v>
      </c>
      <c r="G221" s="66" t="s">
        <v>301</v>
      </c>
      <c r="H221" s="15">
        <v>206567.01</v>
      </c>
      <c r="J221" s="281"/>
    </row>
    <row r="222" spans="1:10" s="26" customFormat="1" ht="15.75">
      <c r="A222" s="55">
        <v>218</v>
      </c>
      <c r="B222" s="59" t="s">
        <v>99</v>
      </c>
      <c r="C222" s="59" t="s">
        <v>290</v>
      </c>
      <c r="D222" s="59" t="s">
        <v>101</v>
      </c>
      <c r="E222" s="59">
        <v>1290148</v>
      </c>
      <c r="F222" s="78" t="s">
        <v>11</v>
      </c>
      <c r="G222" s="66" t="s">
        <v>302</v>
      </c>
      <c r="H222" s="15">
        <v>281740.68</v>
      </c>
      <c r="J222" s="281"/>
    </row>
    <row r="223" spans="1:10" s="26" customFormat="1" ht="15.75">
      <c r="A223" s="55">
        <v>219</v>
      </c>
      <c r="B223" s="59" t="s">
        <v>99</v>
      </c>
      <c r="C223" s="59" t="s">
        <v>290</v>
      </c>
      <c r="D223" s="59" t="s">
        <v>101</v>
      </c>
      <c r="E223" s="59">
        <v>1290149</v>
      </c>
      <c r="F223" s="78" t="s">
        <v>11</v>
      </c>
      <c r="G223" s="66" t="s">
        <v>303</v>
      </c>
      <c r="H223" s="15">
        <v>148978.43999999997</v>
      </c>
      <c r="J223" s="281"/>
    </row>
    <row r="224" spans="1:10" s="26" customFormat="1" ht="15.75">
      <c r="A224" s="55">
        <v>220</v>
      </c>
      <c r="B224" s="59" t="s">
        <v>99</v>
      </c>
      <c r="C224" s="59" t="s">
        <v>290</v>
      </c>
      <c r="D224" s="59" t="s">
        <v>101</v>
      </c>
      <c r="E224" s="59">
        <v>1290150</v>
      </c>
      <c r="F224" s="78" t="s">
        <v>11</v>
      </c>
      <c r="G224" s="66" t="s">
        <v>304</v>
      </c>
      <c r="H224" s="15">
        <v>194289.03</v>
      </c>
      <c r="J224" s="281"/>
    </row>
    <row r="225" spans="1:10" s="26" customFormat="1" ht="15.75">
      <c r="A225" s="55">
        <v>221</v>
      </c>
      <c r="B225" s="59" t="s">
        <v>99</v>
      </c>
      <c r="C225" s="59" t="s">
        <v>290</v>
      </c>
      <c r="D225" s="59" t="s">
        <v>101</v>
      </c>
      <c r="E225" s="58">
        <v>1290033</v>
      </c>
      <c r="F225" s="78" t="s">
        <v>11</v>
      </c>
      <c r="G225" s="66" t="s">
        <v>305</v>
      </c>
      <c r="H225" s="15">
        <v>215212.13999999998</v>
      </c>
      <c r="J225" s="281"/>
    </row>
    <row r="226" spans="1:10" s="26" customFormat="1" ht="15.75">
      <c r="A226" s="55">
        <v>222</v>
      </c>
      <c r="B226" s="57" t="s">
        <v>99</v>
      </c>
      <c r="C226" s="57" t="s">
        <v>290</v>
      </c>
      <c r="D226" s="57" t="s">
        <v>101</v>
      </c>
      <c r="E226" s="57">
        <v>1290048</v>
      </c>
      <c r="F226" s="76" t="s">
        <v>11</v>
      </c>
      <c r="G226" s="22" t="s">
        <v>306</v>
      </c>
      <c r="H226" s="15">
        <v>293660.64</v>
      </c>
      <c r="J226" s="281"/>
    </row>
    <row r="227" spans="1:10" s="26" customFormat="1" ht="15.75">
      <c r="A227" s="55">
        <v>223</v>
      </c>
      <c r="B227" s="60" t="s">
        <v>99</v>
      </c>
      <c r="C227" s="60" t="s">
        <v>290</v>
      </c>
      <c r="D227" s="60" t="s">
        <v>101</v>
      </c>
      <c r="E227" s="60">
        <v>1290119</v>
      </c>
      <c r="F227" s="77" t="s">
        <v>11</v>
      </c>
      <c r="G227" s="65" t="s">
        <v>307</v>
      </c>
      <c r="H227" s="15">
        <v>147497.85</v>
      </c>
      <c r="J227" s="281"/>
    </row>
    <row r="228" spans="1:10" s="26" customFormat="1" ht="15.75">
      <c r="A228" s="55">
        <v>224</v>
      </c>
      <c r="B228" s="57" t="s">
        <v>99</v>
      </c>
      <c r="C228" s="57" t="s">
        <v>290</v>
      </c>
      <c r="D228" s="57" t="s">
        <v>101</v>
      </c>
      <c r="E228" s="62">
        <v>1290077</v>
      </c>
      <c r="F228" s="76" t="s">
        <v>11</v>
      </c>
      <c r="G228" s="22" t="s">
        <v>308</v>
      </c>
      <c r="H228" s="15">
        <v>190802.24999999997</v>
      </c>
      <c r="J228" s="281"/>
    </row>
    <row r="229" spans="1:10" s="26" customFormat="1" ht="15.75">
      <c r="A229" s="55">
        <v>225</v>
      </c>
      <c r="B229" s="57" t="s">
        <v>99</v>
      </c>
      <c r="C229" s="57" t="s">
        <v>290</v>
      </c>
      <c r="D229" s="57" t="s">
        <v>101</v>
      </c>
      <c r="E229" s="57">
        <v>1290151</v>
      </c>
      <c r="F229" s="76" t="s">
        <v>11</v>
      </c>
      <c r="G229" s="22" t="s">
        <v>309</v>
      </c>
      <c r="H229" s="15">
        <v>197467.64999999997</v>
      </c>
      <c r="J229" s="281"/>
    </row>
    <row r="230" spans="1:10" s="26" customFormat="1" ht="15.75">
      <c r="A230" s="55">
        <v>226</v>
      </c>
      <c r="B230" s="57" t="s">
        <v>99</v>
      </c>
      <c r="C230" s="57" t="s">
        <v>290</v>
      </c>
      <c r="D230" s="57" t="s">
        <v>101</v>
      </c>
      <c r="E230" s="57">
        <v>1290065</v>
      </c>
      <c r="F230" s="76" t="s">
        <v>11</v>
      </c>
      <c r="G230" s="22" t="s">
        <v>310</v>
      </c>
      <c r="H230" s="15">
        <v>215631.89999999997</v>
      </c>
      <c r="J230" s="281"/>
    </row>
    <row r="231" spans="1:10" s="26" customFormat="1" ht="15.75">
      <c r="A231" s="55">
        <v>227</v>
      </c>
      <c r="B231" s="57" t="s">
        <v>99</v>
      </c>
      <c r="C231" s="57" t="s">
        <v>290</v>
      </c>
      <c r="D231" s="57" t="s">
        <v>101</v>
      </c>
      <c r="E231" s="57">
        <v>1290025</v>
      </c>
      <c r="F231" s="76" t="s">
        <v>11</v>
      </c>
      <c r="G231" s="22" t="s">
        <v>311</v>
      </c>
      <c r="H231" s="15">
        <v>294581.7</v>
      </c>
      <c r="J231" s="281"/>
    </row>
    <row r="232" spans="1:10" s="26" customFormat="1" ht="15.75">
      <c r="A232" s="55">
        <v>228</v>
      </c>
      <c r="B232" s="60" t="s">
        <v>99</v>
      </c>
      <c r="C232" s="60" t="s">
        <v>290</v>
      </c>
      <c r="D232" s="60" t="s">
        <v>101</v>
      </c>
      <c r="E232" s="70">
        <v>1290067</v>
      </c>
      <c r="F232" s="77" t="s">
        <v>11</v>
      </c>
      <c r="G232" s="65" t="s">
        <v>312</v>
      </c>
      <c r="H232" s="15">
        <v>152217.45000000001</v>
      </c>
      <c r="J232" s="281"/>
    </row>
    <row r="233" spans="1:10" s="26" customFormat="1" ht="15.75">
      <c r="A233" s="55">
        <v>229</v>
      </c>
      <c r="B233" s="57" t="s">
        <v>99</v>
      </c>
      <c r="C233" s="57" t="s">
        <v>290</v>
      </c>
      <c r="D233" s="57" t="s">
        <v>101</v>
      </c>
      <c r="E233" s="62">
        <v>1290080</v>
      </c>
      <c r="F233" s="76" t="s">
        <v>11</v>
      </c>
      <c r="G233" s="22" t="s">
        <v>313</v>
      </c>
      <c r="H233" s="15">
        <v>197436.59999999998</v>
      </c>
      <c r="J233" s="281"/>
    </row>
    <row r="234" spans="1:10" s="26" customFormat="1" ht="15.75">
      <c r="A234" s="55">
        <v>230</v>
      </c>
      <c r="B234" s="57" t="s">
        <v>99</v>
      </c>
      <c r="C234" s="57" t="s">
        <v>290</v>
      </c>
      <c r="D234" s="57" t="s">
        <v>101</v>
      </c>
      <c r="E234" s="62">
        <v>1290071</v>
      </c>
      <c r="F234" s="76" t="s">
        <v>11</v>
      </c>
      <c r="G234" s="22" t="s">
        <v>314</v>
      </c>
      <c r="H234" s="15">
        <v>205178.39999999997</v>
      </c>
      <c r="J234" s="281"/>
    </row>
    <row r="235" spans="1:10" s="26" customFormat="1" ht="15.75">
      <c r="A235" s="55">
        <v>231</v>
      </c>
      <c r="B235" s="57" t="s">
        <v>99</v>
      </c>
      <c r="C235" s="57" t="s">
        <v>290</v>
      </c>
      <c r="D235" s="57" t="s">
        <v>101</v>
      </c>
      <c r="E235" s="57">
        <v>1290056</v>
      </c>
      <c r="F235" s="76" t="s">
        <v>11</v>
      </c>
      <c r="G235" s="22" t="s">
        <v>315</v>
      </c>
      <c r="H235" s="15">
        <v>224139.59999999998</v>
      </c>
      <c r="J235" s="281"/>
    </row>
    <row r="236" spans="1:10" s="26" customFormat="1" ht="15.75">
      <c r="A236" s="55">
        <v>232</v>
      </c>
      <c r="B236" s="57" t="s">
        <v>99</v>
      </c>
      <c r="C236" s="57" t="s">
        <v>290</v>
      </c>
      <c r="D236" s="57" t="s">
        <v>101</v>
      </c>
      <c r="E236" s="57">
        <v>1290045</v>
      </c>
      <c r="F236" s="76" t="s">
        <v>11</v>
      </c>
      <c r="G236" s="22" t="s">
        <v>316</v>
      </c>
      <c r="H236" s="15">
        <v>308098.8</v>
      </c>
      <c r="J236" s="281"/>
    </row>
    <row r="237" spans="1:10" s="26" customFormat="1" ht="15.75">
      <c r="A237" s="55">
        <v>233</v>
      </c>
      <c r="B237" s="60" t="s">
        <v>99</v>
      </c>
      <c r="C237" s="60" t="s">
        <v>290</v>
      </c>
      <c r="D237" s="60" t="s">
        <v>101</v>
      </c>
      <c r="E237" s="60">
        <v>1290152</v>
      </c>
      <c r="F237" s="77" t="s">
        <v>11</v>
      </c>
      <c r="G237" s="65" t="s">
        <v>317</v>
      </c>
      <c r="H237" s="15">
        <v>147497.85</v>
      </c>
      <c r="J237" s="281"/>
    </row>
    <row r="238" spans="1:10" s="26" customFormat="1" ht="15.75">
      <c r="A238" s="55">
        <v>234</v>
      </c>
      <c r="B238" s="57" t="s">
        <v>99</v>
      </c>
      <c r="C238" s="57" t="s">
        <v>290</v>
      </c>
      <c r="D238" s="57" t="s">
        <v>101</v>
      </c>
      <c r="E238" s="57">
        <v>1290118</v>
      </c>
      <c r="F238" s="76" t="s">
        <v>11</v>
      </c>
      <c r="G238" s="22" t="s">
        <v>318</v>
      </c>
      <c r="H238" s="15">
        <v>190802.24999999997</v>
      </c>
      <c r="J238" s="281"/>
    </row>
    <row r="239" spans="1:10" s="26" customFormat="1" ht="15.75">
      <c r="A239" s="55">
        <v>235</v>
      </c>
      <c r="B239" s="57" t="s">
        <v>99</v>
      </c>
      <c r="C239" s="57" t="s">
        <v>290</v>
      </c>
      <c r="D239" s="57" t="s">
        <v>101</v>
      </c>
      <c r="E239" s="57">
        <v>1290153</v>
      </c>
      <c r="F239" s="76" t="s">
        <v>11</v>
      </c>
      <c r="G239" s="22" t="s">
        <v>319</v>
      </c>
      <c r="H239" s="15">
        <v>197467.64999999997</v>
      </c>
      <c r="J239" s="281"/>
    </row>
    <row r="240" spans="1:10" s="26" customFormat="1" ht="15.75">
      <c r="A240" s="55">
        <v>236</v>
      </c>
      <c r="B240" s="57" t="s">
        <v>99</v>
      </c>
      <c r="C240" s="57" t="s">
        <v>290</v>
      </c>
      <c r="D240" s="57" t="s">
        <v>101</v>
      </c>
      <c r="E240" s="57">
        <v>1290154</v>
      </c>
      <c r="F240" s="76" t="s">
        <v>11</v>
      </c>
      <c r="G240" s="22" t="s">
        <v>320</v>
      </c>
      <c r="H240" s="15">
        <v>215631.89999999997</v>
      </c>
      <c r="J240" s="281"/>
    </row>
    <row r="241" spans="1:10" s="26" customFormat="1" ht="15.75">
      <c r="A241" s="55">
        <v>237</v>
      </c>
      <c r="B241" s="57" t="s">
        <v>99</v>
      </c>
      <c r="C241" s="57" t="s">
        <v>290</v>
      </c>
      <c r="D241" s="57" t="s">
        <v>101</v>
      </c>
      <c r="E241" s="57">
        <v>1290155</v>
      </c>
      <c r="F241" s="76" t="s">
        <v>11</v>
      </c>
      <c r="G241" s="22" t="s">
        <v>321</v>
      </c>
      <c r="H241" s="15">
        <v>294581.7</v>
      </c>
      <c r="J241" s="281"/>
    </row>
    <row r="242" spans="1:10" s="26" customFormat="1" ht="15.75">
      <c r="A242" s="55">
        <v>238</v>
      </c>
      <c r="B242" s="60" t="s">
        <v>99</v>
      </c>
      <c r="C242" s="60" t="s">
        <v>290</v>
      </c>
      <c r="D242" s="60" t="s">
        <v>101</v>
      </c>
      <c r="E242" s="60">
        <v>1290088</v>
      </c>
      <c r="F242" s="77" t="s">
        <v>11</v>
      </c>
      <c r="G242" s="65" t="s">
        <v>322</v>
      </c>
      <c r="H242" s="15">
        <v>152217.45000000001</v>
      </c>
      <c r="J242" s="281"/>
    </row>
    <row r="243" spans="1:10" s="26" customFormat="1" ht="15.75">
      <c r="A243" s="55">
        <v>239</v>
      </c>
      <c r="B243" s="57" t="s">
        <v>99</v>
      </c>
      <c r="C243" s="57" t="s">
        <v>290</v>
      </c>
      <c r="D243" s="57" t="s">
        <v>101</v>
      </c>
      <c r="E243" s="57">
        <v>1290156</v>
      </c>
      <c r="F243" s="76" t="s">
        <v>11</v>
      </c>
      <c r="G243" s="22" t="s">
        <v>323</v>
      </c>
      <c r="H243" s="15">
        <v>197436.59999999998</v>
      </c>
      <c r="J243" s="281"/>
    </row>
    <row r="244" spans="1:10" s="26" customFormat="1" ht="15.75">
      <c r="A244" s="55">
        <v>240</v>
      </c>
      <c r="B244" s="57" t="s">
        <v>99</v>
      </c>
      <c r="C244" s="57" t="s">
        <v>290</v>
      </c>
      <c r="D244" s="57" t="s">
        <v>101</v>
      </c>
      <c r="E244" s="57">
        <v>1290157</v>
      </c>
      <c r="F244" s="76" t="s">
        <v>11</v>
      </c>
      <c r="G244" s="22" t="s">
        <v>324</v>
      </c>
      <c r="H244" s="15">
        <v>205178.39999999997</v>
      </c>
      <c r="J244" s="281"/>
    </row>
    <row r="245" spans="1:10" s="26" customFormat="1" ht="15.75">
      <c r="A245" s="55">
        <v>241</v>
      </c>
      <c r="B245" s="57" t="s">
        <v>99</v>
      </c>
      <c r="C245" s="57" t="s">
        <v>290</v>
      </c>
      <c r="D245" s="57" t="s">
        <v>101</v>
      </c>
      <c r="E245" s="57">
        <v>1290057</v>
      </c>
      <c r="F245" s="76" t="s">
        <v>11</v>
      </c>
      <c r="G245" s="22" t="s">
        <v>325</v>
      </c>
      <c r="H245" s="15">
        <v>224139.59999999998</v>
      </c>
      <c r="J245" s="281"/>
    </row>
    <row r="246" spans="1:10" s="26" customFormat="1" ht="15.75">
      <c r="A246" s="55">
        <v>242</v>
      </c>
      <c r="B246" s="57" t="s">
        <v>99</v>
      </c>
      <c r="C246" s="57" t="s">
        <v>290</v>
      </c>
      <c r="D246" s="57" t="s">
        <v>101</v>
      </c>
      <c r="E246" s="57">
        <v>1290046</v>
      </c>
      <c r="F246" s="76" t="s">
        <v>11</v>
      </c>
      <c r="G246" s="22" t="s">
        <v>326</v>
      </c>
      <c r="H246" s="15">
        <v>308098.8</v>
      </c>
      <c r="J246" s="281"/>
    </row>
    <row r="247" spans="1:10" s="26" customFormat="1" ht="15.75">
      <c r="A247" s="55">
        <v>243</v>
      </c>
      <c r="B247" s="60" t="s">
        <v>99</v>
      </c>
      <c r="C247" s="60" t="s">
        <v>290</v>
      </c>
      <c r="D247" s="60" t="s">
        <v>101</v>
      </c>
      <c r="E247" s="60">
        <v>1290120</v>
      </c>
      <c r="F247" s="77" t="s">
        <v>11</v>
      </c>
      <c r="G247" s="65" t="s">
        <v>327</v>
      </c>
      <c r="H247" s="15">
        <v>165735</v>
      </c>
      <c r="J247" s="281"/>
    </row>
    <row r="248" spans="1:10" s="26" customFormat="1" ht="15.75">
      <c r="A248" s="55">
        <v>244</v>
      </c>
      <c r="B248" s="57" t="s">
        <v>99</v>
      </c>
      <c r="C248" s="57" t="s">
        <v>290</v>
      </c>
      <c r="D248" s="57" t="s">
        <v>101</v>
      </c>
      <c r="E248" s="62">
        <v>1290079</v>
      </c>
      <c r="F248" s="76" t="s">
        <v>11</v>
      </c>
      <c r="G248" s="22" t="s">
        <v>328</v>
      </c>
      <c r="H248" s="15">
        <v>211410</v>
      </c>
      <c r="J248" s="281"/>
    </row>
    <row r="249" spans="1:10" s="26" customFormat="1" ht="15.75">
      <c r="A249" s="55">
        <v>245</v>
      </c>
      <c r="B249" s="59" t="s">
        <v>99</v>
      </c>
      <c r="C249" s="59" t="s">
        <v>290</v>
      </c>
      <c r="D249" s="59" t="s">
        <v>101</v>
      </c>
      <c r="E249" s="57">
        <v>1290158</v>
      </c>
      <c r="F249" s="76" t="s">
        <v>11</v>
      </c>
      <c r="G249" s="22" t="s">
        <v>329</v>
      </c>
      <c r="H249" s="15">
        <v>218498.4</v>
      </c>
      <c r="J249" s="281"/>
    </row>
    <row r="250" spans="1:10" s="26" customFormat="1" ht="15.75">
      <c r="A250" s="55">
        <v>246</v>
      </c>
      <c r="B250" s="59" t="s">
        <v>99</v>
      </c>
      <c r="C250" s="59" t="s">
        <v>290</v>
      </c>
      <c r="D250" s="59" t="s">
        <v>101</v>
      </c>
      <c r="E250" s="62">
        <v>1290070</v>
      </c>
      <c r="F250" s="76" t="s">
        <v>11</v>
      </c>
      <c r="G250" s="22" t="s">
        <v>330</v>
      </c>
      <c r="H250" s="15">
        <v>259920</v>
      </c>
      <c r="J250" s="281"/>
    </row>
    <row r="251" spans="1:10" s="26" customFormat="1" ht="15.75">
      <c r="A251" s="55">
        <v>247</v>
      </c>
      <c r="B251" s="59" t="s">
        <v>99</v>
      </c>
      <c r="C251" s="59" t="s">
        <v>290</v>
      </c>
      <c r="D251" s="59" t="s">
        <v>101</v>
      </c>
      <c r="E251" s="62">
        <v>1290073</v>
      </c>
      <c r="F251" s="76" t="s">
        <v>11</v>
      </c>
      <c r="G251" s="22" t="s">
        <v>331</v>
      </c>
      <c r="H251" s="15">
        <v>356490</v>
      </c>
      <c r="J251" s="281"/>
    </row>
    <row r="252" spans="1:10" s="26" customFormat="1" ht="15.75">
      <c r="A252" s="55">
        <v>248</v>
      </c>
      <c r="B252" s="59" t="s">
        <v>99</v>
      </c>
      <c r="C252" s="59" t="s">
        <v>290</v>
      </c>
      <c r="D252" s="59" t="s">
        <v>101</v>
      </c>
      <c r="E252" s="70">
        <v>1290082</v>
      </c>
      <c r="F252" s="76" t="s">
        <v>11</v>
      </c>
      <c r="G252" s="65" t="s">
        <v>332</v>
      </c>
      <c r="H252" s="15">
        <v>169740</v>
      </c>
      <c r="J252" s="281"/>
    </row>
    <row r="253" spans="1:10" s="26" customFormat="1" ht="15.75">
      <c r="A253" s="55">
        <v>249</v>
      </c>
      <c r="B253" s="59" t="s">
        <v>99</v>
      </c>
      <c r="C253" s="59" t="s">
        <v>290</v>
      </c>
      <c r="D253" s="59" t="s">
        <v>101</v>
      </c>
      <c r="E253" s="57">
        <v>1290106</v>
      </c>
      <c r="F253" s="76" t="s">
        <v>11</v>
      </c>
      <c r="G253" s="22" t="s">
        <v>333</v>
      </c>
      <c r="H253" s="15">
        <v>219690</v>
      </c>
      <c r="J253" s="281"/>
    </row>
    <row r="254" spans="1:10" s="26" customFormat="1" ht="15.75">
      <c r="A254" s="55">
        <v>250</v>
      </c>
      <c r="B254" s="59" t="s">
        <v>99</v>
      </c>
      <c r="C254" s="59" t="s">
        <v>290</v>
      </c>
      <c r="D254" s="59" t="s">
        <v>101</v>
      </c>
      <c r="E254" s="60">
        <v>1290159</v>
      </c>
      <c r="F254" s="76" t="s">
        <v>11</v>
      </c>
      <c r="G254" s="65" t="s">
        <v>334</v>
      </c>
      <c r="H254" s="15">
        <v>226611</v>
      </c>
      <c r="J254" s="281"/>
    </row>
    <row r="255" spans="1:10" s="26" customFormat="1" ht="15.75">
      <c r="A255" s="55">
        <v>251</v>
      </c>
      <c r="B255" s="59" t="s">
        <v>99</v>
      </c>
      <c r="C255" s="59" t="s">
        <v>290</v>
      </c>
      <c r="D255" s="59" t="s">
        <v>101</v>
      </c>
      <c r="E255" s="57">
        <v>1290105</v>
      </c>
      <c r="F255" s="76" t="s">
        <v>11</v>
      </c>
      <c r="G255" s="22" t="s">
        <v>335</v>
      </c>
      <c r="H255" s="15">
        <v>265500</v>
      </c>
      <c r="J255" s="281"/>
    </row>
    <row r="256" spans="1:10" s="26" customFormat="1" ht="15.75">
      <c r="A256" s="55">
        <v>252</v>
      </c>
      <c r="B256" s="59" t="s">
        <v>99</v>
      </c>
      <c r="C256" s="59" t="s">
        <v>290</v>
      </c>
      <c r="D256" s="59" t="s">
        <v>101</v>
      </c>
      <c r="E256" s="62">
        <v>1290074</v>
      </c>
      <c r="F256" s="76" t="s">
        <v>11</v>
      </c>
      <c r="G256" s="22" t="s">
        <v>336</v>
      </c>
      <c r="H256" s="15">
        <v>364590</v>
      </c>
      <c r="J256" s="281"/>
    </row>
    <row r="257" spans="1:10" s="26" customFormat="1" ht="15.75">
      <c r="A257" s="55">
        <v>253</v>
      </c>
      <c r="B257" s="59" t="s">
        <v>99</v>
      </c>
      <c r="C257" s="59" t="s">
        <v>290</v>
      </c>
      <c r="D257" s="59" t="s">
        <v>101</v>
      </c>
      <c r="E257" s="60">
        <v>1290160</v>
      </c>
      <c r="F257" s="76" t="s">
        <v>11</v>
      </c>
      <c r="G257" s="65" t="s">
        <v>337</v>
      </c>
      <c r="H257" s="15">
        <v>165735</v>
      </c>
      <c r="J257" s="281"/>
    </row>
    <row r="258" spans="1:10" s="26" customFormat="1" ht="15.75">
      <c r="A258" s="55">
        <v>254</v>
      </c>
      <c r="B258" s="59" t="s">
        <v>99</v>
      </c>
      <c r="C258" s="59" t="s">
        <v>290</v>
      </c>
      <c r="D258" s="59" t="s">
        <v>101</v>
      </c>
      <c r="E258" s="57">
        <v>1290161</v>
      </c>
      <c r="F258" s="76" t="s">
        <v>11</v>
      </c>
      <c r="G258" s="22" t="s">
        <v>338</v>
      </c>
      <c r="H258" s="15">
        <v>211410</v>
      </c>
      <c r="J258" s="281"/>
    </row>
    <row r="259" spans="1:10" s="26" customFormat="1" ht="15.75">
      <c r="A259" s="55">
        <v>255</v>
      </c>
      <c r="B259" s="59" t="s">
        <v>99</v>
      </c>
      <c r="C259" s="59" t="s">
        <v>290</v>
      </c>
      <c r="D259" s="59" t="s">
        <v>101</v>
      </c>
      <c r="E259" s="57">
        <v>1290162</v>
      </c>
      <c r="F259" s="76" t="s">
        <v>11</v>
      </c>
      <c r="G259" s="22" t="s">
        <v>339</v>
      </c>
      <c r="H259" s="15">
        <v>218498.4</v>
      </c>
      <c r="J259" s="281"/>
    </row>
    <row r="260" spans="1:10" s="26" customFormat="1" ht="15.75">
      <c r="A260" s="55">
        <v>256</v>
      </c>
      <c r="B260" s="59" t="s">
        <v>99</v>
      </c>
      <c r="C260" s="59" t="s">
        <v>290</v>
      </c>
      <c r="D260" s="59" t="s">
        <v>101</v>
      </c>
      <c r="E260" s="57">
        <v>1290163</v>
      </c>
      <c r="F260" s="76" t="s">
        <v>11</v>
      </c>
      <c r="G260" s="22" t="s">
        <v>340</v>
      </c>
      <c r="H260" s="15">
        <v>259920</v>
      </c>
      <c r="J260" s="281"/>
    </row>
    <row r="261" spans="1:10" s="26" customFormat="1" ht="15.75">
      <c r="A261" s="55">
        <v>257</v>
      </c>
      <c r="B261" s="59" t="s">
        <v>99</v>
      </c>
      <c r="C261" s="59" t="s">
        <v>290</v>
      </c>
      <c r="D261" s="59" t="s">
        <v>101</v>
      </c>
      <c r="E261" s="57">
        <v>1290164</v>
      </c>
      <c r="F261" s="76" t="s">
        <v>11</v>
      </c>
      <c r="G261" s="22" t="s">
        <v>341</v>
      </c>
      <c r="H261" s="15">
        <v>356490</v>
      </c>
      <c r="J261" s="281"/>
    </row>
    <row r="262" spans="1:10" s="26" customFormat="1" ht="15.75">
      <c r="A262" s="55">
        <v>258</v>
      </c>
      <c r="B262" s="59" t="s">
        <v>99</v>
      </c>
      <c r="C262" s="59" t="s">
        <v>290</v>
      </c>
      <c r="D262" s="59" t="s">
        <v>101</v>
      </c>
      <c r="E262" s="60">
        <v>1290165</v>
      </c>
      <c r="F262" s="76" t="s">
        <v>11</v>
      </c>
      <c r="G262" s="65" t="s">
        <v>342</v>
      </c>
      <c r="H262" s="15">
        <v>169740</v>
      </c>
      <c r="J262" s="281"/>
    </row>
    <row r="263" spans="1:10" s="26" customFormat="1" ht="15.75">
      <c r="A263" s="55">
        <v>259</v>
      </c>
      <c r="B263" s="59" t="s">
        <v>99</v>
      </c>
      <c r="C263" s="59" t="s">
        <v>290</v>
      </c>
      <c r="D263" s="59" t="s">
        <v>101</v>
      </c>
      <c r="E263" s="57">
        <v>1290166</v>
      </c>
      <c r="F263" s="76" t="s">
        <v>11</v>
      </c>
      <c r="G263" s="22" t="s">
        <v>343</v>
      </c>
      <c r="H263" s="15">
        <v>219690</v>
      </c>
      <c r="J263" s="281"/>
    </row>
    <row r="264" spans="1:10" s="26" customFormat="1" ht="15.75">
      <c r="A264" s="55">
        <v>260</v>
      </c>
      <c r="B264" s="59" t="s">
        <v>99</v>
      </c>
      <c r="C264" s="59" t="s">
        <v>290</v>
      </c>
      <c r="D264" s="59" t="s">
        <v>101</v>
      </c>
      <c r="E264" s="57">
        <v>1290167</v>
      </c>
      <c r="F264" s="76" t="s">
        <v>11</v>
      </c>
      <c r="G264" s="65" t="s">
        <v>344</v>
      </c>
      <c r="H264" s="15">
        <v>226611</v>
      </c>
      <c r="J264" s="281"/>
    </row>
    <row r="265" spans="1:10" s="26" customFormat="1" ht="15.75">
      <c r="A265" s="55">
        <v>261</v>
      </c>
      <c r="B265" s="57" t="s">
        <v>99</v>
      </c>
      <c r="C265" s="57" t="s">
        <v>290</v>
      </c>
      <c r="D265" s="57" t="s">
        <v>101</v>
      </c>
      <c r="E265" s="57">
        <v>1290168</v>
      </c>
      <c r="F265" s="76" t="s">
        <v>11</v>
      </c>
      <c r="G265" s="22" t="s">
        <v>345</v>
      </c>
      <c r="H265" s="15">
        <v>265500</v>
      </c>
      <c r="J265" s="281"/>
    </row>
    <row r="266" spans="1:10" s="26" customFormat="1" ht="15.75">
      <c r="A266" s="55">
        <v>262</v>
      </c>
      <c r="B266" s="57" t="s">
        <v>99</v>
      </c>
      <c r="C266" s="57" t="s">
        <v>290</v>
      </c>
      <c r="D266" s="57" t="s">
        <v>101</v>
      </c>
      <c r="E266" s="57">
        <v>1290169</v>
      </c>
      <c r="F266" s="76" t="s">
        <v>11</v>
      </c>
      <c r="G266" s="22" t="s">
        <v>346</v>
      </c>
      <c r="H266" s="15">
        <v>364590</v>
      </c>
      <c r="J266" s="281"/>
    </row>
    <row r="267" spans="1:10" s="26" customFormat="1" ht="15.75">
      <c r="A267" s="55">
        <v>263</v>
      </c>
      <c r="B267" s="60" t="s">
        <v>99</v>
      </c>
      <c r="C267" s="60" t="s">
        <v>290</v>
      </c>
      <c r="D267" s="60" t="s">
        <v>101</v>
      </c>
      <c r="E267" s="60">
        <v>1290170</v>
      </c>
      <c r="F267" s="76" t="s">
        <v>11</v>
      </c>
      <c r="G267" s="65" t="s">
        <v>347</v>
      </c>
      <c r="H267" s="15">
        <v>155770.28999999998</v>
      </c>
      <c r="J267" s="281"/>
    </row>
    <row r="268" spans="1:10" s="26" customFormat="1" ht="15.75">
      <c r="A268" s="55">
        <v>264</v>
      </c>
      <c r="B268" s="57" t="s">
        <v>99</v>
      </c>
      <c r="C268" s="57" t="s">
        <v>290</v>
      </c>
      <c r="D268" s="57" t="s">
        <v>101</v>
      </c>
      <c r="E268" s="57">
        <v>1290171</v>
      </c>
      <c r="F268" s="76" t="s">
        <v>11</v>
      </c>
      <c r="G268" s="22" t="s">
        <v>348</v>
      </c>
      <c r="H268" s="15">
        <v>202870.97999999998</v>
      </c>
      <c r="J268" s="281"/>
    </row>
    <row r="269" spans="1:10" s="26" customFormat="1" ht="15.75">
      <c r="A269" s="55">
        <v>265</v>
      </c>
      <c r="B269" s="57" t="s">
        <v>99</v>
      </c>
      <c r="C269" s="57" t="s">
        <v>290</v>
      </c>
      <c r="D269" s="57" t="s">
        <v>101</v>
      </c>
      <c r="E269" s="57">
        <v>1290175</v>
      </c>
      <c r="F269" s="76" t="s">
        <v>11</v>
      </c>
      <c r="G269" s="22" t="s">
        <v>349</v>
      </c>
      <c r="H269" s="15">
        <v>213221.97</v>
      </c>
      <c r="J269" s="281"/>
    </row>
    <row r="270" spans="1:10" s="26" customFormat="1" ht="15.75">
      <c r="A270" s="55">
        <v>266</v>
      </c>
      <c r="B270" s="57" t="s">
        <v>99</v>
      </c>
      <c r="C270" s="57" t="s">
        <v>290</v>
      </c>
      <c r="D270" s="57" t="s">
        <v>101</v>
      </c>
      <c r="E270" s="57">
        <v>1290064</v>
      </c>
      <c r="F270" s="76" t="s">
        <v>11</v>
      </c>
      <c r="G270" s="22" t="s">
        <v>350</v>
      </c>
      <c r="H270" s="15">
        <v>231786.36</v>
      </c>
      <c r="J270" s="281"/>
    </row>
    <row r="271" spans="1:10" s="26" customFormat="1" ht="15.75">
      <c r="A271" s="55">
        <v>267</v>
      </c>
      <c r="B271" s="57" t="s">
        <v>99</v>
      </c>
      <c r="C271" s="57" t="s">
        <v>290</v>
      </c>
      <c r="D271" s="57" t="s">
        <v>101</v>
      </c>
      <c r="E271" s="57">
        <v>1290172</v>
      </c>
      <c r="F271" s="76" t="s">
        <v>11</v>
      </c>
      <c r="G271" s="22" t="s">
        <v>351</v>
      </c>
      <c r="H271" s="15">
        <v>319532.85000000003</v>
      </c>
      <c r="J271" s="281"/>
    </row>
    <row r="272" spans="1:10" s="26" customFormat="1" ht="15.75">
      <c r="A272" s="55">
        <v>268</v>
      </c>
      <c r="B272" s="60" t="s">
        <v>99</v>
      </c>
      <c r="C272" s="60" t="s">
        <v>290</v>
      </c>
      <c r="D272" s="60" t="s">
        <v>101</v>
      </c>
      <c r="E272" s="60">
        <v>1290109</v>
      </c>
      <c r="F272" s="76" t="s">
        <v>11</v>
      </c>
      <c r="G272" s="65" t="s">
        <v>352</v>
      </c>
      <c r="H272" s="15">
        <v>160571.97</v>
      </c>
      <c r="J272" s="281"/>
    </row>
    <row r="273" spans="1:10" s="26" customFormat="1" ht="15.75">
      <c r="A273" s="55">
        <v>269</v>
      </c>
      <c r="B273" s="57" t="s">
        <v>99</v>
      </c>
      <c r="C273" s="57" t="s">
        <v>290</v>
      </c>
      <c r="D273" s="57" t="s">
        <v>101</v>
      </c>
      <c r="E273" s="57">
        <v>1290110</v>
      </c>
      <c r="F273" s="76" t="s">
        <v>11</v>
      </c>
      <c r="G273" s="22" t="s">
        <v>353</v>
      </c>
      <c r="H273" s="15">
        <v>209620.71</v>
      </c>
      <c r="J273" s="281"/>
    </row>
    <row r="274" spans="1:10" s="26" customFormat="1" ht="15.75">
      <c r="A274" s="55">
        <v>270</v>
      </c>
      <c r="B274" s="57" t="s">
        <v>99</v>
      </c>
      <c r="C274" s="57" t="s">
        <v>290</v>
      </c>
      <c r="D274" s="57" t="s">
        <v>101</v>
      </c>
      <c r="E274" s="57">
        <v>1290177</v>
      </c>
      <c r="F274" s="76" t="s">
        <v>11</v>
      </c>
      <c r="G274" s="22" t="s">
        <v>354</v>
      </c>
      <c r="H274" s="15">
        <v>221066.82</v>
      </c>
      <c r="J274" s="281"/>
    </row>
    <row r="275" spans="1:10" s="26" customFormat="1" ht="15.75">
      <c r="A275" s="55">
        <v>271</v>
      </c>
      <c r="B275" s="57" t="s">
        <v>99</v>
      </c>
      <c r="C275" s="57" t="s">
        <v>290</v>
      </c>
      <c r="D275" s="57" t="s">
        <v>101</v>
      </c>
      <c r="E275" s="57">
        <v>1290107</v>
      </c>
      <c r="F275" s="76" t="s">
        <v>11</v>
      </c>
      <c r="G275" s="22" t="s">
        <v>355</v>
      </c>
      <c r="H275" s="15">
        <v>240631.55999999997</v>
      </c>
      <c r="J275" s="281"/>
    </row>
    <row r="276" spans="1:10" s="26" customFormat="1" ht="15.75">
      <c r="A276" s="55">
        <v>272</v>
      </c>
      <c r="B276" s="57" t="s">
        <v>99</v>
      </c>
      <c r="C276" s="57" t="s">
        <v>290</v>
      </c>
      <c r="D276" s="57" t="s">
        <v>101</v>
      </c>
      <c r="E276" s="57">
        <v>1290104</v>
      </c>
      <c r="F276" s="76" t="s">
        <v>11</v>
      </c>
      <c r="G276" s="22" t="s">
        <v>356</v>
      </c>
      <c r="H276" s="15">
        <v>332379.45</v>
      </c>
      <c r="J276" s="281"/>
    </row>
    <row r="277" spans="1:10" s="26" customFormat="1" ht="15.75">
      <c r="A277" s="55">
        <v>273</v>
      </c>
      <c r="B277" s="59" t="s">
        <v>99</v>
      </c>
      <c r="C277" s="59" t="s">
        <v>290</v>
      </c>
      <c r="D277" s="59" t="s">
        <v>101</v>
      </c>
      <c r="E277" s="57">
        <v>1290173</v>
      </c>
      <c r="F277" s="76" t="s">
        <v>11</v>
      </c>
      <c r="G277" s="22" t="s">
        <v>357</v>
      </c>
      <c r="H277" s="15">
        <v>155770.28999999998</v>
      </c>
      <c r="J277" s="281"/>
    </row>
    <row r="278" spans="1:10" s="26" customFormat="1" ht="15.75">
      <c r="A278" s="55">
        <v>274</v>
      </c>
      <c r="B278" s="59" t="s">
        <v>99</v>
      </c>
      <c r="C278" s="59" t="s">
        <v>290</v>
      </c>
      <c r="D278" s="59" t="s">
        <v>101</v>
      </c>
      <c r="E278" s="57">
        <v>1290174</v>
      </c>
      <c r="F278" s="76" t="s">
        <v>11</v>
      </c>
      <c r="G278" s="22" t="s">
        <v>358</v>
      </c>
      <c r="H278" s="15">
        <v>202870.97999999998</v>
      </c>
      <c r="J278" s="281"/>
    </row>
    <row r="279" spans="1:10" s="26" customFormat="1" ht="15.75">
      <c r="A279" s="55">
        <v>275</v>
      </c>
      <c r="B279" s="59" t="s">
        <v>99</v>
      </c>
      <c r="C279" s="59" t="s">
        <v>290</v>
      </c>
      <c r="D279" s="59" t="s">
        <v>101</v>
      </c>
      <c r="E279" s="57">
        <v>1290176</v>
      </c>
      <c r="F279" s="76" t="s">
        <v>11</v>
      </c>
      <c r="G279" s="22" t="s">
        <v>359</v>
      </c>
      <c r="H279" s="15">
        <v>213221.97</v>
      </c>
      <c r="J279" s="281"/>
    </row>
    <row r="280" spans="1:10" s="26" customFormat="1" ht="15.75">
      <c r="A280" s="55">
        <v>276</v>
      </c>
      <c r="B280" s="59" t="s">
        <v>99</v>
      </c>
      <c r="C280" s="59" t="s">
        <v>290</v>
      </c>
      <c r="D280" s="59" t="s">
        <v>101</v>
      </c>
      <c r="E280" s="57">
        <v>1290178</v>
      </c>
      <c r="F280" s="76" t="s">
        <v>11</v>
      </c>
      <c r="G280" s="22" t="s">
        <v>360</v>
      </c>
      <c r="H280" s="15">
        <v>231786.36</v>
      </c>
      <c r="J280" s="281"/>
    </row>
    <row r="281" spans="1:10" s="26" customFormat="1" ht="15.75">
      <c r="A281" s="55">
        <v>277</v>
      </c>
      <c r="B281" s="59" t="s">
        <v>99</v>
      </c>
      <c r="C281" s="59" t="s">
        <v>290</v>
      </c>
      <c r="D281" s="59" t="s">
        <v>101</v>
      </c>
      <c r="E281" s="57">
        <v>1290179</v>
      </c>
      <c r="F281" s="76" t="s">
        <v>11</v>
      </c>
      <c r="G281" s="22" t="s">
        <v>361</v>
      </c>
      <c r="H281" s="15">
        <v>319532.85000000003</v>
      </c>
      <c r="J281" s="281"/>
    </row>
    <row r="282" spans="1:10" s="26" customFormat="1" ht="15.75">
      <c r="A282" s="55">
        <v>278</v>
      </c>
      <c r="B282" s="59" t="s">
        <v>99</v>
      </c>
      <c r="C282" s="59" t="s">
        <v>290</v>
      </c>
      <c r="D282" s="59" t="s">
        <v>101</v>
      </c>
      <c r="E282" s="57">
        <v>1290180</v>
      </c>
      <c r="F282" s="76" t="s">
        <v>11</v>
      </c>
      <c r="G282" s="22" t="s">
        <v>362</v>
      </c>
      <c r="H282" s="15">
        <v>160571.97</v>
      </c>
      <c r="J282" s="281"/>
    </row>
    <row r="283" spans="1:10" s="26" customFormat="1" ht="15.75">
      <c r="A283" s="55">
        <v>279</v>
      </c>
      <c r="B283" s="59" t="s">
        <v>99</v>
      </c>
      <c r="C283" s="59" t="s">
        <v>290</v>
      </c>
      <c r="D283" s="59" t="s">
        <v>101</v>
      </c>
      <c r="E283" s="62">
        <v>1290112</v>
      </c>
      <c r="F283" s="76" t="s">
        <v>11</v>
      </c>
      <c r="G283" s="22" t="s">
        <v>363</v>
      </c>
      <c r="H283" s="15">
        <v>209620.71</v>
      </c>
      <c r="J283" s="281"/>
    </row>
    <row r="284" spans="1:10" s="26" customFormat="1" ht="15.75">
      <c r="A284" s="55">
        <v>280</v>
      </c>
      <c r="B284" s="59" t="s">
        <v>99</v>
      </c>
      <c r="C284" s="59" t="s">
        <v>290</v>
      </c>
      <c r="D284" s="59" t="s">
        <v>101</v>
      </c>
      <c r="E284" s="57">
        <v>1290181</v>
      </c>
      <c r="F284" s="76" t="s">
        <v>11</v>
      </c>
      <c r="G284" s="22" t="s">
        <v>364</v>
      </c>
      <c r="H284" s="15">
        <v>221066.82</v>
      </c>
      <c r="J284" s="281"/>
    </row>
    <row r="285" spans="1:10" s="26" customFormat="1" ht="15.75">
      <c r="A285" s="55">
        <v>281</v>
      </c>
      <c r="B285" s="59" t="s">
        <v>99</v>
      </c>
      <c r="C285" s="59" t="s">
        <v>290</v>
      </c>
      <c r="D285" s="59" t="s">
        <v>101</v>
      </c>
      <c r="E285" s="62">
        <v>1290108</v>
      </c>
      <c r="F285" s="76" t="s">
        <v>11</v>
      </c>
      <c r="G285" s="22" t="s">
        <v>365</v>
      </c>
      <c r="H285" s="15">
        <v>240631.55999999997</v>
      </c>
      <c r="J285" s="281"/>
    </row>
    <row r="286" spans="1:10" s="26" customFormat="1" ht="15.75">
      <c r="A286" s="55">
        <v>282</v>
      </c>
      <c r="B286" s="59" t="s">
        <v>99</v>
      </c>
      <c r="C286" s="59" t="s">
        <v>290</v>
      </c>
      <c r="D286" s="59" t="s">
        <v>101</v>
      </c>
      <c r="E286" s="57">
        <v>1290116</v>
      </c>
      <c r="F286" s="76" t="s">
        <v>11</v>
      </c>
      <c r="G286" s="22" t="s">
        <v>366</v>
      </c>
      <c r="H286" s="15">
        <v>332379.45</v>
      </c>
      <c r="J286" s="281"/>
    </row>
    <row r="287" spans="1:10" s="26" customFormat="1" ht="15.75">
      <c r="A287" s="55">
        <v>283</v>
      </c>
      <c r="B287" s="59" t="s">
        <v>99</v>
      </c>
      <c r="C287" s="59" t="s">
        <v>290</v>
      </c>
      <c r="D287" s="59" t="s">
        <v>101</v>
      </c>
      <c r="E287" s="57">
        <v>1290182</v>
      </c>
      <c r="F287" s="76" t="s">
        <v>11</v>
      </c>
      <c r="G287" s="22" t="s">
        <v>367</v>
      </c>
      <c r="H287" s="15">
        <v>179129.34</v>
      </c>
      <c r="J287" s="281"/>
    </row>
    <row r="288" spans="1:10" s="26" customFormat="1" ht="15.75">
      <c r="A288" s="55">
        <v>284</v>
      </c>
      <c r="B288" s="59" t="s">
        <v>99</v>
      </c>
      <c r="C288" s="59" t="s">
        <v>290</v>
      </c>
      <c r="D288" s="59" t="s">
        <v>101</v>
      </c>
      <c r="E288" s="57">
        <v>1290183</v>
      </c>
      <c r="F288" s="76" t="s">
        <v>11</v>
      </c>
      <c r="G288" s="22" t="s">
        <v>368</v>
      </c>
      <c r="H288" s="15">
        <v>241323.84</v>
      </c>
      <c r="J288" s="281"/>
    </row>
    <row r="289" spans="1:10" s="26" customFormat="1" ht="15.75">
      <c r="A289" s="55">
        <v>285</v>
      </c>
      <c r="B289" s="59" t="s">
        <v>99</v>
      </c>
      <c r="C289" s="59" t="s">
        <v>290</v>
      </c>
      <c r="D289" s="59" t="s">
        <v>101</v>
      </c>
      <c r="E289" s="57">
        <v>1290184</v>
      </c>
      <c r="F289" s="76" t="s">
        <v>11</v>
      </c>
      <c r="G289" s="22" t="s">
        <v>369</v>
      </c>
      <c r="H289" s="15">
        <v>288509.03999999998</v>
      </c>
      <c r="J289" s="281"/>
    </row>
    <row r="290" spans="1:10" s="26" customFormat="1" ht="15.75">
      <c r="A290" s="55">
        <v>286</v>
      </c>
      <c r="B290" s="59" t="s">
        <v>99</v>
      </c>
      <c r="C290" s="59" t="s">
        <v>290</v>
      </c>
      <c r="D290" s="59" t="s">
        <v>101</v>
      </c>
      <c r="E290" s="57">
        <v>1290185</v>
      </c>
      <c r="F290" s="76" t="s">
        <v>11</v>
      </c>
      <c r="G290" s="22" t="s">
        <v>370</v>
      </c>
      <c r="H290" s="15">
        <v>409859.46</v>
      </c>
      <c r="J290" s="281"/>
    </row>
    <row r="291" spans="1:10" s="26" customFormat="1" ht="15.75">
      <c r="A291" s="55">
        <v>287</v>
      </c>
      <c r="B291" s="59" t="s">
        <v>99</v>
      </c>
      <c r="C291" s="59" t="s">
        <v>290</v>
      </c>
      <c r="D291" s="59" t="s">
        <v>101</v>
      </c>
      <c r="E291" s="57">
        <v>1290186</v>
      </c>
      <c r="F291" s="76" t="s">
        <v>11</v>
      </c>
      <c r="G291" s="22" t="s">
        <v>371</v>
      </c>
      <c r="H291" s="15">
        <v>183994.74000000002</v>
      </c>
      <c r="J291" s="281"/>
    </row>
    <row r="292" spans="1:10" s="26" customFormat="1" ht="15.75">
      <c r="A292" s="55">
        <v>288</v>
      </c>
      <c r="B292" s="59" t="s">
        <v>99</v>
      </c>
      <c r="C292" s="59" t="s">
        <v>290</v>
      </c>
      <c r="D292" s="59" t="s">
        <v>101</v>
      </c>
      <c r="E292" s="62">
        <v>1290111</v>
      </c>
      <c r="F292" s="76" t="s">
        <v>11</v>
      </c>
      <c r="G292" s="22" t="s">
        <v>372</v>
      </c>
      <c r="H292" s="15">
        <v>244316.52</v>
      </c>
      <c r="J292" s="281"/>
    </row>
    <row r="293" spans="1:10" s="26" customFormat="1" ht="15.75">
      <c r="A293" s="55">
        <v>289</v>
      </c>
      <c r="B293" s="59" t="s">
        <v>99</v>
      </c>
      <c r="C293" s="59" t="s">
        <v>290</v>
      </c>
      <c r="D293" s="59" t="s">
        <v>101</v>
      </c>
      <c r="E293" s="57">
        <v>1290187</v>
      </c>
      <c r="F293" s="76" t="s">
        <v>11</v>
      </c>
      <c r="G293" s="22" t="s">
        <v>373</v>
      </c>
      <c r="H293" s="15">
        <v>289803.42</v>
      </c>
      <c r="J293" s="281"/>
    </row>
    <row r="294" spans="1:10" s="26" customFormat="1" ht="15.75">
      <c r="A294" s="55">
        <v>290</v>
      </c>
      <c r="B294" s="59" t="s">
        <v>99</v>
      </c>
      <c r="C294" s="59" t="s">
        <v>290</v>
      </c>
      <c r="D294" s="59" t="s">
        <v>101</v>
      </c>
      <c r="E294" s="57">
        <v>1290188</v>
      </c>
      <c r="F294" s="76" t="s">
        <v>11</v>
      </c>
      <c r="G294" s="22" t="s">
        <v>374</v>
      </c>
      <c r="H294" s="15">
        <v>415082.88</v>
      </c>
      <c r="J294" s="281"/>
    </row>
    <row r="295" spans="1:10" s="26" customFormat="1" ht="15.75">
      <c r="A295" s="55">
        <v>291</v>
      </c>
      <c r="B295" s="59" t="s">
        <v>99</v>
      </c>
      <c r="C295" s="59" t="s">
        <v>290</v>
      </c>
      <c r="D295" s="59" t="s">
        <v>101</v>
      </c>
      <c r="E295" s="57">
        <v>1290189</v>
      </c>
      <c r="F295" s="76" t="s">
        <v>11</v>
      </c>
      <c r="G295" s="22" t="s">
        <v>375</v>
      </c>
      <c r="H295" s="15">
        <v>179129.34</v>
      </c>
      <c r="J295" s="281"/>
    </row>
    <row r="296" spans="1:10" s="26" customFormat="1" ht="15.75">
      <c r="A296" s="55">
        <v>292</v>
      </c>
      <c r="B296" s="59" t="s">
        <v>99</v>
      </c>
      <c r="C296" s="59" t="s">
        <v>290</v>
      </c>
      <c r="D296" s="59" t="s">
        <v>101</v>
      </c>
      <c r="E296" s="57">
        <v>1290190</v>
      </c>
      <c r="F296" s="76" t="s">
        <v>11</v>
      </c>
      <c r="G296" s="22" t="s">
        <v>376</v>
      </c>
      <c r="H296" s="15">
        <v>241323.84</v>
      </c>
      <c r="J296" s="281"/>
    </row>
    <row r="297" spans="1:10" s="26" customFormat="1" ht="15.75">
      <c r="A297" s="55">
        <v>293</v>
      </c>
      <c r="B297" s="59" t="s">
        <v>99</v>
      </c>
      <c r="C297" s="59" t="s">
        <v>290</v>
      </c>
      <c r="D297" s="59" t="s">
        <v>101</v>
      </c>
      <c r="E297" s="57">
        <v>1290191</v>
      </c>
      <c r="F297" s="76" t="s">
        <v>11</v>
      </c>
      <c r="G297" s="22" t="s">
        <v>377</v>
      </c>
      <c r="H297" s="15">
        <v>288509.03999999998</v>
      </c>
      <c r="J297" s="281"/>
    </row>
    <row r="298" spans="1:10" s="26" customFormat="1" ht="15.75">
      <c r="A298" s="55">
        <v>294</v>
      </c>
      <c r="B298" s="59" t="s">
        <v>99</v>
      </c>
      <c r="C298" s="59" t="s">
        <v>290</v>
      </c>
      <c r="D298" s="59" t="s">
        <v>101</v>
      </c>
      <c r="E298" s="57">
        <v>1290192</v>
      </c>
      <c r="F298" s="76" t="s">
        <v>11</v>
      </c>
      <c r="G298" s="22" t="s">
        <v>378</v>
      </c>
      <c r="H298" s="15">
        <v>409859.46</v>
      </c>
      <c r="J298" s="281"/>
    </row>
    <row r="299" spans="1:10" s="26" customFormat="1" ht="15.75">
      <c r="A299" s="55">
        <v>295</v>
      </c>
      <c r="B299" s="59" t="s">
        <v>99</v>
      </c>
      <c r="C299" s="59" t="s">
        <v>290</v>
      </c>
      <c r="D299" s="59" t="s">
        <v>101</v>
      </c>
      <c r="E299" s="57">
        <v>1290193</v>
      </c>
      <c r="F299" s="76" t="s">
        <v>11</v>
      </c>
      <c r="G299" s="22" t="s">
        <v>379</v>
      </c>
      <c r="H299" s="15">
        <v>183994.74000000002</v>
      </c>
      <c r="J299" s="281"/>
    </row>
    <row r="300" spans="1:10" s="26" customFormat="1" ht="15.75">
      <c r="A300" s="55">
        <v>296</v>
      </c>
      <c r="B300" s="59" t="s">
        <v>99</v>
      </c>
      <c r="C300" s="59" t="s">
        <v>290</v>
      </c>
      <c r="D300" s="59" t="s">
        <v>101</v>
      </c>
      <c r="E300" s="57">
        <v>1290194</v>
      </c>
      <c r="F300" s="76" t="s">
        <v>11</v>
      </c>
      <c r="G300" s="22" t="s">
        <v>380</v>
      </c>
      <c r="H300" s="15">
        <v>244316.52</v>
      </c>
      <c r="J300" s="281"/>
    </row>
    <row r="301" spans="1:10" s="26" customFormat="1" ht="15.75">
      <c r="A301" s="55">
        <v>297</v>
      </c>
      <c r="B301" s="59" t="s">
        <v>99</v>
      </c>
      <c r="C301" s="59" t="s">
        <v>290</v>
      </c>
      <c r="D301" s="59" t="s">
        <v>101</v>
      </c>
      <c r="E301" s="57">
        <v>1290195</v>
      </c>
      <c r="F301" s="76" t="s">
        <v>11</v>
      </c>
      <c r="G301" s="22" t="s">
        <v>381</v>
      </c>
      <c r="H301" s="15">
        <v>289803.42</v>
      </c>
      <c r="J301" s="281"/>
    </row>
    <row r="302" spans="1:10" s="26" customFormat="1" ht="15.75">
      <c r="A302" s="55">
        <v>298</v>
      </c>
      <c r="B302" s="59" t="s">
        <v>99</v>
      </c>
      <c r="C302" s="59" t="s">
        <v>290</v>
      </c>
      <c r="D302" s="59" t="s">
        <v>101</v>
      </c>
      <c r="E302" s="57">
        <v>1290196</v>
      </c>
      <c r="F302" s="76" t="s">
        <v>11</v>
      </c>
      <c r="G302" s="22" t="s">
        <v>382</v>
      </c>
      <c r="H302" s="15">
        <v>415082.88</v>
      </c>
      <c r="J302" s="281"/>
    </row>
    <row r="303" spans="1:10" s="26" customFormat="1" ht="12.75">
      <c r="A303" s="55">
        <v>299</v>
      </c>
      <c r="B303" s="57" t="s">
        <v>99</v>
      </c>
      <c r="C303" s="57" t="s">
        <v>290</v>
      </c>
      <c r="D303" s="57" t="s">
        <v>101</v>
      </c>
      <c r="E303" s="62">
        <v>2290078</v>
      </c>
      <c r="F303" s="13" t="s">
        <v>6</v>
      </c>
      <c r="G303" s="22" t="s">
        <v>383</v>
      </c>
      <c r="H303" s="119"/>
    </row>
    <row r="304" spans="1:10" s="26" customFormat="1" ht="12.75">
      <c r="A304" s="55">
        <v>300</v>
      </c>
      <c r="B304" s="57" t="s">
        <v>99</v>
      </c>
      <c r="C304" s="57" t="s">
        <v>290</v>
      </c>
      <c r="D304" s="57" t="s">
        <v>101</v>
      </c>
      <c r="E304" s="62">
        <v>2290079</v>
      </c>
      <c r="F304" s="13" t="s">
        <v>6</v>
      </c>
      <c r="G304" s="22" t="s">
        <v>384</v>
      </c>
      <c r="H304" s="119"/>
    </row>
    <row r="305" spans="1:8" s="26" customFormat="1" ht="12.75">
      <c r="A305" s="55">
        <v>301</v>
      </c>
      <c r="B305" s="57" t="s">
        <v>99</v>
      </c>
      <c r="C305" s="57" t="s">
        <v>290</v>
      </c>
      <c r="D305" s="57" t="s">
        <v>101</v>
      </c>
      <c r="E305" s="62">
        <v>2290100</v>
      </c>
      <c r="F305" s="13" t="s">
        <v>6</v>
      </c>
      <c r="G305" s="22" t="s">
        <v>385</v>
      </c>
      <c r="H305" s="119"/>
    </row>
    <row r="306" spans="1:8" s="26" customFormat="1" ht="12.75">
      <c r="A306" s="55">
        <v>302</v>
      </c>
      <c r="B306" s="57" t="s">
        <v>99</v>
      </c>
      <c r="C306" s="57" t="s">
        <v>290</v>
      </c>
      <c r="D306" s="57" t="s">
        <v>101</v>
      </c>
      <c r="E306" s="62">
        <v>2290104</v>
      </c>
      <c r="F306" s="13" t="s">
        <v>6</v>
      </c>
      <c r="G306" s="22" t="s">
        <v>386</v>
      </c>
      <c r="H306" s="119"/>
    </row>
    <row r="307" spans="1:8" s="26" customFormat="1" ht="12.75">
      <c r="A307" s="55">
        <v>303</v>
      </c>
      <c r="B307" s="57" t="s">
        <v>99</v>
      </c>
      <c r="C307" s="57" t="s">
        <v>290</v>
      </c>
      <c r="D307" s="57" t="s">
        <v>101</v>
      </c>
      <c r="E307" s="62">
        <v>2230435</v>
      </c>
      <c r="F307" s="13" t="s">
        <v>6</v>
      </c>
      <c r="G307" s="22" t="s">
        <v>387</v>
      </c>
      <c r="H307" s="119"/>
    </row>
    <row r="308" spans="1:8" s="26" customFormat="1" ht="12.75">
      <c r="A308" s="55">
        <v>304</v>
      </c>
      <c r="B308" s="57" t="s">
        <v>99</v>
      </c>
      <c r="C308" s="57" t="s">
        <v>290</v>
      </c>
      <c r="D308" s="57" t="s">
        <v>101</v>
      </c>
      <c r="E308" s="62">
        <v>2230578</v>
      </c>
      <c r="F308" s="13" t="s">
        <v>6</v>
      </c>
      <c r="G308" s="22" t="s">
        <v>388</v>
      </c>
      <c r="H308" s="119"/>
    </row>
    <row r="309" spans="1:8" s="26" customFormat="1" ht="12.75">
      <c r="A309" s="55">
        <v>305</v>
      </c>
      <c r="B309" s="57" t="s">
        <v>99</v>
      </c>
      <c r="C309" s="57" t="s">
        <v>290</v>
      </c>
      <c r="D309" s="57" t="s">
        <v>101</v>
      </c>
      <c r="E309" s="57" t="s">
        <v>389</v>
      </c>
      <c r="F309" s="13" t="s">
        <v>6</v>
      </c>
      <c r="G309" s="22" t="s">
        <v>390</v>
      </c>
      <c r="H309" s="119"/>
    </row>
    <row r="310" spans="1:8" s="26" customFormat="1" ht="12.75">
      <c r="A310" s="55">
        <v>306</v>
      </c>
      <c r="B310" s="57" t="s">
        <v>99</v>
      </c>
      <c r="C310" s="57" t="s">
        <v>290</v>
      </c>
      <c r="D310" s="57" t="s">
        <v>101</v>
      </c>
      <c r="E310" s="57" t="s">
        <v>391</v>
      </c>
      <c r="F310" s="13" t="s">
        <v>6</v>
      </c>
      <c r="G310" s="22" t="s">
        <v>392</v>
      </c>
      <c r="H310" s="119"/>
    </row>
    <row r="311" spans="1:8" s="26" customFormat="1" ht="12.75">
      <c r="A311" s="55">
        <v>307</v>
      </c>
      <c r="B311" s="57" t="s">
        <v>99</v>
      </c>
      <c r="C311" s="57" t="s">
        <v>290</v>
      </c>
      <c r="D311" s="57" t="s">
        <v>101</v>
      </c>
      <c r="E311" s="57" t="s">
        <v>393</v>
      </c>
      <c r="F311" s="13" t="s">
        <v>6</v>
      </c>
      <c r="G311" s="22" t="s">
        <v>394</v>
      </c>
      <c r="H311" s="119"/>
    </row>
    <row r="312" spans="1:8" s="26" customFormat="1" ht="12.75">
      <c r="A312" s="55">
        <v>308</v>
      </c>
      <c r="B312" s="57" t="s">
        <v>99</v>
      </c>
      <c r="C312" s="57" t="s">
        <v>290</v>
      </c>
      <c r="D312" s="57" t="s">
        <v>101</v>
      </c>
      <c r="E312" s="57" t="s">
        <v>395</v>
      </c>
      <c r="F312" s="13" t="s">
        <v>6</v>
      </c>
      <c r="G312" s="22" t="s">
        <v>396</v>
      </c>
      <c r="H312" s="119"/>
    </row>
    <row r="313" spans="1:8" s="26" customFormat="1" ht="12.75">
      <c r="A313" s="55">
        <v>309</v>
      </c>
      <c r="B313" s="57" t="s">
        <v>99</v>
      </c>
      <c r="C313" s="57" t="s">
        <v>290</v>
      </c>
      <c r="D313" s="57" t="s">
        <v>101</v>
      </c>
      <c r="E313" s="57" t="s">
        <v>397</v>
      </c>
      <c r="F313" s="13" t="s">
        <v>6</v>
      </c>
      <c r="G313" s="22" t="s">
        <v>398</v>
      </c>
      <c r="H313" s="119"/>
    </row>
    <row r="314" spans="1:8" s="26" customFormat="1" ht="12.75">
      <c r="A314" s="55">
        <v>310</v>
      </c>
      <c r="B314" s="57" t="s">
        <v>99</v>
      </c>
      <c r="C314" s="57" t="s">
        <v>290</v>
      </c>
      <c r="D314" s="57" t="s">
        <v>101</v>
      </c>
      <c r="E314" s="57" t="s">
        <v>399</v>
      </c>
      <c r="F314" s="13" t="s">
        <v>6</v>
      </c>
      <c r="G314" s="22" t="s">
        <v>400</v>
      </c>
      <c r="H314" s="119"/>
    </row>
    <row r="315" spans="1:8" s="26" customFormat="1" ht="12.75">
      <c r="A315" s="55">
        <v>311</v>
      </c>
      <c r="B315" s="57" t="s">
        <v>99</v>
      </c>
      <c r="C315" s="57" t="s">
        <v>290</v>
      </c>
      <c r="D315" s="57" t="s">
        <v>101</v>
      </c>
      <c r="E315" s="62">
        <v>2290125</v>
      </c>
      <c r="F315" s="13" t="s">
        <v>6</v>
      </c>
      <c r="G315" s="22" t="s">
        <v>401</v>
      </c>
      <c r="H315" s="119"/>
    </row>
    <row r="316" spans="1:8" s="26" customFormat="1" ht="12.75">
      <c r="A316" s="55">
        <v>312</v>
      </c>
      <c r="B316" s="57" t="s">
        <v>99</v>
      </c>
      <c r="C316" s="57" t="s">
        <v>290</v>
      </c>
      <c r="D316" s="57" t="s">
        <v>101</v>
      </c>
      <c r="E316" s="62">
        <v>2290196</v>
      </c>
      <c r="F316" s="13" t="s">
        <v>6</v>
      </c>
      <c r="G316" s="22" t="s">
        <v>402</v>
      </c>
      <c r="H316" s="119"/>
    </row>
    <row r="317" spans="1:8" s="26" customFormat="1" ht="12.75">
      <c r="A317" s="55">
        <v>313</v>
      </c>
      <c r="B317" s="57" t="s">
        <v>99</v>
      </c>
      <c r="C317" s="57" t="s">
        <v>290</v>
      </c>
      <c r="D317" s="57" t="s">
        <v>101</v>
      </c>
      <c r="E317" s="62">
        <v>2290077</v>
      </c>
      <c r="F317" s="13" t="s">
        <v>6</v>
      </c>
      <c r="G317" s="22" t="s">
        <v>403</v>
      </c>
      <c r="H317" s="119"/>
    </row>
    <row r="318" spans="1:8" s="26" customFormat="1" ht="12.75">
      <c r="A318" s="55">
        <v>314</v>
      </c>
      <c r="B318" s="57" t="s">
        <v>99</v>
      </c>
      <c r="C318" s="57" t="s">
        <v>290</v>
      </c>
      <c r="D318" s="57" t="s">
        <v>101</v>
      </c>
      <c r="E318" s="62">
        <v>2290082</v>
      </c>
      <c r="F318" s="13" t="s">
        <v>6</v>
      </c>
      <c r="G318" s="22" t="s">
        <v>404</v>
      </c>
      <c r="H318" s="119"/>
    </row>
    <row r="319" spans="1:8" s="26" customFormat="1" ht="12.75">
      <c r="A319" s="55">
        <v>315</v>
      </c>
      <c r="B319" s="57" t="s">
        <v>99</v>
      </c>
      <c r="C319" s="57" t="s">
        <v>290</v>
      </c>
      <c r="D319" s="57" t="s">
        <v>101</v>
      </c>
      <c r="E319" s="62">
        <v>2290114</v>
      </c>
      <c r="F319" s="13" t="s">
        <v>6</v>
      </c>
      <c r="G319" s="22" t="s">
        <v>405</v>
      </c>
      <c r="H319" s="119"/>
    </row>
    <row r="320" spans="1:8" s="26" customFormat="1" ht="12.75">
      <c r="A320" s="55">
        <v>316</v>
      </c>
      <c r="B320" s="57" t="s">
        <v>99</v>
      </c>
      <c r="C320" s="57" t="s">
        <v>290</v>
      </c>
      <c r="D320" s="57" t="s">
        <v>101</v>
      </c>
      <c r="E320" s="62">
        <v>2290115</v>
      </c>
      <c r="F320" s="13" t="s">
        <v>6</v>
      </c>
      <c r="G320" s="22" t="s">
        <v>406</v>
      </c>
      <c r="H320" s="119"/>
    </row>
    <row r="321" spans="1:8" s="26" customFormat="1" ht="12.75">
      <c r="A321" s="55">
        <v>317</v>
      </c>
      <c r="B321" s="57" t="s">
        <v>99</v>
      </c>
      <c r="C321" s="57" t="s">
        <v>290</v>
      </c>
      <c r="D321" s="57" t="s">
        <v>101</v>
      </c>
      <c r="E321" s="62">
        <v>2230439</v>
      </c>
      <c r="F321" s="13" t="s">
        <v>6</v>
      </c>
      <c r="G321" s="22" t="s">
        <v>407</v>
      </c>
      <c r="H321" s="119"/>
    </row>
    <row r="322" spans="1:8" s="26" customFormat="1" ht="12.75">
      <c r="A322" s="55">
        <v>318</v>
      </c>
      <c r="B322" s="57" t="s">
        <v>99</v>
      </c>
      <c r="C322" s="57" t="s">
        <v>290</v>
      </c>
      <c r="D322" s="57" t="s">
        <v>101</v>
      </c>
      <c r="E322" s="62">
        <v>2230595</v>
      </c>
      <c r="F322" s="13" t="s">
        <v>6</v>
      </c>
      <c r="G322" s="22" t="s">
        <v>408</v>
      </c>
      <c r="H322" s="119"/>
    </row>
    <row r="323" spans="1:8" s="26" customFormat="1" ht="12.75">
      <c r="A323" s="55">
        <v>319</v>
      </c>
      <c r="B323" s="57" t="s">
        <v>99</v>
      </c>
      <c r="C323" s="57" t="s">
        <v>290</v>
      </c>
      <c r="D323" s="57" t="s">
        <v>101</v>
      </c>
      <c r="E323" s="62">
        <v>2290083</v>
      </c>
      <c r="F323" s="13" t="s">
        <v>6</v>
      </c>
      <c r="G323" s="22" t="s">
        <v>409</v>
      </c>
      <c r="H323" s="119"/>
    </row>
    <row r="324" spans="1:8" s="26" customFormat="1" ht="12.75">
      <c r="A324" s="55">
        <v>320</v>
      </c>
      <c r="B324" s="57" t="s">
        <v>99</v>
      </c>
      <c r="C324" s="57" t="s">
        <v>290</v>
      </c>
      <c r="D324" s="57" t="s">
        <v>101</v>
      </c>
      <c r="E324" s="62">
        <v>2290084</v>
      </c>
      <c r="F324" s="13" t="s">
        <v>6</v>
      </c>
      <c r="G324" s="22" t="s">
        <v>410</v>
      </c>
      <c r="H324" s="119"/>
    </row>
    <row r="325" spans="1:8" s="26" customFormat="1" ht="12.75">
      <c r="A325" s="55">
        <v>321</v>
      </c>
      <c r="B325" s="57" t="s">
        <v>99</v>
      </c>
      <c r="C325" s="57" t="s">
        <v>290</v>
      </c>
      <c r="D325" s="57" t="s">
        <v>101</v>
      </c>
      <c r="E325" s="62">
        <v>2290118</v>
      </c>
      <c r="F325" s="13" t="s">
        <v>6</v>
      </c>
      <c r="G325" s="22" t="s">
        <v>411</v>
      </c>
      <c r="H325" s="119"/>
    </row>
    <row r="326" spans="1:8" s="26" customFormat="1" ht="12.75">
      <c r="A326" s="55">
        <v>322</v>
      </c>
      <c r="B326" s="57" t="s">
        <v>99</v>
      </c>
      <c r="C326" s="57" t="s">
        <v>290</v>
      </c>
      <c r="D326" s="57" t="s">
        <v>101</v>
      </c>
      <c r="E326" s="62">
        <v>2290116</v>
      </c>
      <c r="F326" s="13" t="s">
        <v>6</v>
      </c>
      <c r="G326" s="22" t="s">
        <v>412</v>
      </c>
      <c r="H326" s="119"/>
    </row>
    <row r="327" spans="1:8" s="26" customFormat="1" ht="12.75">
      <c r="A327" s="55">
        <v>323</v>
      </c>
      <c r="B327" s="57" t="s">
        <v>99</v>
      </c>
      <c r="C327" s="57" t="s">
        <v>290</v>
      </c>
      <c r="D327" s="57" t="s">
        <v>101</v>
      </c>
      <c r="E327" s="57" t="s">
        <v>413</v>
      </c>
      <c r="F327" s="13" t="s">
        <v>6</v>
      </c>
      <c r="G327" s="22" t="s">
        <v>414</v>
      </c>
      <c r="H327" s="119"/>
    </row>
    <row r="328" spans="1:8" s="26" customFormat="1" ht="12.75">
      <c r="A328" s="55">
        <v>324</v>
      </c>
      <c r="B328" s="57" t="s">
        <v>99</v>
      </c>
      <c r="C328" s="57" t="s">
        <v>290</v>
      </c>
      <c r="D328" s="57" t="s">
        <v>101</v>
      </c>
      <c r="E328" s="57" t="s">
        <v>415</v>
      </c>
      <c r="F328" s="13" t="s">
        <v>6</v>
      </c>
      <c r="G328" s="22" t="s">
        <v>416</v>
      </c>
      <c r="H328" s="119"/>
    </row>
    <row r="329" spans="1:8" s="26" customFormat="1" ht="12.75">
      <c r="A329" s="55">
        <v>325</v>
      </c>
      <c r="B329" s="57" t="s">
        <v>99</v>
      </c>
      <c r="C329" s="57" t="s">
        <v>290</v>
      </c>
      <c r="D329" s="57" t="s">
        <v>101</v>
      </c>
      <c r="E329" s="62">
        <v>2290123</v>
      </c>
      <c r="F329" s="13" t="s">
        <v>6</v>
      </c>
      <c r="G329" s="22" t="s">
        <v>417</v>
      </c>
      <c r="H329" s="119"/>
    </row>
    <row r="330" spans="1:8" s="26" customFormat="1" ht="12.75">
      <c r="A330" s="55">
        <v>326</v>
      </c>
      <c r="B330" s="57" t="s">
        <v>99</v>
      </c>
      <c r="C330" s="57" t="s">
        <v>290</v>
      </c>
      <c r="D330" s="57" t="s">
        <v>101</v>
      </c>
      <c r="E330" s="62">
        <v>2290124</v>
      </c>
      <c r="F330" s="13" t="s">
        <v>6</v>
      </c>
      <c r="G330" s="22" t="s">
        <v>418</v>
      </c>
      <c r="H330" s="119"/>
    </row>
    <row r="331" spans="1:8" s="26" customFormat="1" ht="12.75">
      <c r="A331" s="55">
        <v>327</v>
      </c>
      <c r="B331" s="57" t="s">
        <v>99</v>
      </c>
      <c r="C331" s="57" t="s">
        <v>290</v>
      </c>
      <c r="D331" s="57" t="s">
        <v>101</v>
      </c>
      <c r="E331" s="62">
        <v>2290139</v>
      </c>
      <c r="F331" s="13" t="s">
        <v>6</v>
      </c>
      <c r="G331" s="22" t="s">
        <v>419</v>
      </c>
      <c r="H331" s="119"/>
    </row>
    <row r="332" spans="1:8" s="26" customFormat="1" ht="12.75">
      <c r="A332" s="55">
        <v>328</v>
      </c>
      <c r="B332" s="57" t="s">
        <v>99</v>
      </c>
      <c r="C332" s="57" t="s">
        <v>290</v>
      </c>
      <c r="D332" s="57" t="s">
        <v>101</v>
      </c>
      <c r="E332" s="62">
        <v>2290140</v>
      </c>
      <c r="F332" s="13" t="s">
        <v>6</v>
      </c>
      <c r="G332" s="22" t="s">
        <v>420</v>
      </c>
      <c r="H332" s="119"/>
    </row>
    <row r="333" spans="1:8" s="26" customFormat="1" ht="12.75">
      <c r="A333" s="55">
        <v>329</v>
      </c>
      <c r="B333" s="57" t="s">
        <v>99</v>
      </c>
      <c r="C333" s="57" t="s">
        <v>290</v>
      </c>
      <c r="D333" s="57" t="s">
        <v>101</v>
      </c>
      <c r="E333" s="62">
        <v>2290130</v>
      </c>
      <c r="F333" s="13" t="s">
        <v>6</v>
      </c>
      <c r="G333" s="22" t="s">
        <v>421</v>
      </c>
      <c r="H333" s="119"/>
    </row>
    <row r="334" spans="1:8" s="26" customFormat="1" ht="12.75">
      <c r="A334" s="55">
        <v>330</v>
      </c>
      <c r="B334" s="57" t="s">
        <v>99</v>
      </c>
      <c r="C334" s="57" t="s">
        <v>290</v>
      </c>
      <c r="D334" s="57" t="s">
        <v>101</v>
      </c>
      <c r="E334" s="62">
        <v>2290131</v>
      </c>
      <c r="F334" s="13" t="s">
        <v>6</v>
      </c>
      <c r="G334" s="22" t="s">
        <v>422</v>
      </c>
      <c r="H334" s="119"/>
    </row>
    <row r="335" spans="1:8" s="26" customFormat="1" ht="12.75">
      <c r="A335" s="55">
        <v>331</v>
      </c>
      <c r="B335" s="59" t="s">
        <v>99</v>
      </c>
      <c r="C335" s="59" t="s">
        <v>290</v>
      </c>
      <c r="D335" s="59" t="s">
        <v>101</v>
      </c>
      <c r="E335" s="62">
        <v>2230486</v>
      </c>
      <c r="F335" s="13" t="s">
        <v>6</v>
      </c>
      <c r="G335" s="22" t="s">
        <v>423</v>
      </c>
      <c r="H335" s="119"/>
    </row>
    <row r="336" spans="1:8" s="26" customFormat="1" ht="12.75">
      <c r="A336" s="55">
        <v>332</v>
      </c>
      <c r="B336" s="59" t="s">
        <v>99</v>
      </c>
      <c r="C336" s="59" t="s">
        <v>290</v>
      </c>
      <c r="D336" s="59" t="s">
        <v>101</v>
      </c>
      <c r="E336" s="62">
        <v>2230487</v>
      </c>
      <c r="F336" s="13" t="s">
        <v>6</v>
      </c>
      <c r="G336" s="22" t="s">
        <v>424</v>
      </c>
      <c r="H336" s="119"/>
    </row>
    <row r="337" spans="1:8" s="26" customFormat="1" ht="12.75">
      <c r="A337" s="55">
        <v>333</v>
      </c>
      <c r="B337" s="57" t="s">
        <v>99</v>
      </c>
      <c r="C337" s="57" t="s">
        <v>290</v>
      </c>
      <c r="D337" s="57" t="s">
        <v>101</v>
      </c>
      <c r="E337" s="62">
        <v>2290141</v>
      </c>
      <c r="F337" s="13" t="s">
        <v>6</v>
      </c>
      <c r="G337" s="22" t="s">
        <v>425</v>
      </c>
      <c r="H337" s="119"/>
    </row>
    <row r="338" spans="1:8" s="26" customFormat="1" ht="12.75">
      <c r="A338" s="55">
        <v>334</v>
      </c>
      <c r="B338" s="57" t="s">
        <v>99</v>
      </c>
      <c r="C338" s="57" t="s">
        <v>290</v>
      </c>
      <c r="D338" s="57" t="s">
        <v>101</v>
      </c>
      <c r="E338" s="62">
        <v>2290142</v>
      </c>
      <c r="F338" s="13" t="s">
        <v>6</v>
      </c>
      <c r="G338" s="22" t="s">
        <v>426</v>
      </c>
      <c r="H338" s="119"/>
    </row>
    <row r="339" spans="1:8" s="26" customFormat="1" ht="12.75">
      <c r="A339" s="55">
        <v>335</v>
      </c>
      <c r="B339" s="57" t="s">
        <v>99</v>
      </c>
      <c r="C339" s="57" t="s">
        <v>290</v>
      </c>
      <c r="D339" s="57" t="s">
        <v>101</v>
      </c>
      <c r="E339" s="62">
        <v>2290133</v>
      </c>
      <c r="F339" s="13" t="s">
        <v>6</v>
      </c>
      <c r="G339" s="22" t="s">
        <v>427</v>
      </c>
      <c r="H339" s="119"/>
    </row>
    <row r="340" spans="1:8" s="26" customFormat="1" ht="12.75">
      <c r="A340" s="55">
        <v>336</v>
      </c>
      <c r="B340" s="57" t="s">
        <v>99</v>
      </c>
      <c r="C340" s="57" t="s">
        <v>290</v>
      </c>
      <c r="D340" s="57" t="s">
        <v>101</v>
      </c>
      <c r="E340" s="62">
        <v>2290134</v>
      </c>
      <c r="F340" s="13" t="s">
        <v>6</v>
      </c>
      <c r="G340" s="22" t="s">
        <v>428</v>
      </c>
      <c r="H340" s="119"/>
    </row>
    <row r="341" spans="1:8" s="26" customFormat="1" ht="12.75">
      <c r="A341" s="55">
        <v>337</v>
      </c>
      <c r="B341" s="57" t="s">
        <v>99</v>
      </c>
      <c r="C341" s="57" t="s">
        <v>290</v>
      </c>
      <c r="D341" s="57" t="s">
        <v>101</v>
      </c>
      <c r="E341" s="57" t="s">
        <v>429</v>
      </c>
      <c r="F341" s="13" t="s">
        <v>6</v>
      </c>
      <c r="G341" s="22" t="s">
        <v>430</v>
      </c>
      <c r="H341" s="119"/>
    </row>
    <row r="342" spans="1:8" s="26" customFormat="1" ht="12.75">
      <c r="A342" s="55">
        <v>338</v>
      </c>
      <c r="B342" s="57" t="s">
        <v>99</v>
      </c>
      <c r="C342" s="57" t="s">
        <v>290</v>
      </c>
      <c r="D342" s="57" t="s">
        <v>101</v>
      </c>
      <c r="E342" s="57" t="s">
        <v>431</v>
      </c>
      <c r="F342" s="13" t="s">
        <v>6</v>
      </c>
      <c r="G342" s="22" t="s">
        <v>432</v>
      </c>
      <c r="H342" s="119"/>
    </row>
    <row r="343" spans="1:8" s="26" customFormat="1" ht="12.75">
      <c r="A343" s="55">
        <v>339</v>
      </c>
      <c r="B343" s="57" t="s">
        <v>99</v>
      </c>
      <c r="C343" s="57" t="s">
        <v>290</v>
      </c>
      <c r="D343" s="57" t="s">
        <v>101</v>
      </c>
      <c r="E343" s="62">
        <v>2290143</v>
      </c>
      <c r="F343" s="13" t="s">
        <v>6</v>
      </c>
      <c r="G343" s="22" t="s">
        <v>433</v>
      </c>
      <c r="H343" s="119"/>
    </row>
    <row r="344" spans="1:8" s="26" customFormat="1" ht="12.75">
      <c r="A344" s="55">
        <v>340</v>
      </c>
      <c r="B344" s="57" t="s">
        <v>99</v>
      </c>
      <c r="C344" s="57" t="s">
        <v>290</v>
      </c>
      <c r="D344" s="57" t="s">
        <v>101</v>
      </c>
      <c r="E344" s="57" t="s">
        <v>434</v>
      </c>
      <c r="F344" s="13" t="s">
        <v>6</v>
      </c>
      <c r="G344" s="22" t="s">
        <v>435</v>
      </c>
      <c r="H344" s="119"/>
    </row>
    <row r="345" spans="1:8" s="26" customFormat="1" ht="12.75">
      <c r="A345" s="55">
        <v>341</v>
      </c>
      <c r="B345" s="57" t="s">
        <v>99</v>
      </c>
      <c r="C345" s="57" t="s">
        <v>290</v>
      </c>
      <c r="D345" s="57" t="s">
        <v>101</v>
      </c>
      <c r="E345" s="62">
        <v>2141987</v>
      </c>
      <c r="F345" s="13" t="s">
        <v>122</v>
      </c>
      <c r="G345" s="22" t="s">
        <v>436</v>
      </c>
      <c r="H345" s="119"/>
    </row>
    <row r="346" spans="1:8" s="26" customFormat="1" ht="12.75">
      <c r="A346" s="55">
        <v>342</v>
      </c>
      <c r="B346" s="57" t="s">
        <v>99</v>
      </c>
      <c r="C346" s="57" t="s">
        <v>290</v>
      </c>
      <c r="D346" s="57" t="s">
        <v>101</v>
      </c>
      <c r="E346" s="62">
        <v>2311141</v>
      </c>
      <c r="F346" s="13" t="s">
        <v>122</v>
      </c>
      <c r="G346" s="22" t="s">
        <v>437</v>
      </c>
      <c r="H346" s="119"/>
    </row>
    <row r="347" spans="1:8" s="26" customFormat="1" ht="12.75">
      <c r="A347" s="55">
        <v>343</v>
      </c>
      <c r="B347" s="57" t="s">
        <v>99</v>
      </c>
      <c r="C347" s="57" t="s">
        <v>290</v>
      </c>
      <c r="D347" s="57" t="s">
        <v>101</v>
      </c>
      <c r="E347" s="62">
        <v>2311140</v>
      </c>
      <c r="F347" s="13" t="s">
        <v>122</v>
      </c>
      <c r="G347" s="22" t="s">
        <v>438</v>
      </c>
      <c r="H347" s="119"/>
    </row>
    <row r="348" spans="1:8" s="26" customFormat="1" ht="25.5">
      <c r="A348" s="55">
        <v>344</v>
      </c>
      <c r="B348" s="57" t="s">
        <v>99</v>
      </c>
      <c r="C348" s="57" t="s">
        <v>290</v>
      </c>
      <c r="D348" s="57" t="s">
        <v>101</v>
      </c>
      <c r="E348" s="62">
        <v>2341102</v>
      </c>
      <c r="F348" s="13" t="s">
        <v>122</v>
      </c>
      <c r="G348" s="22" t="s">
        <v>439</v>
      </c>
      <c r="H348" s="119"/>
    </row>
    <row r="349" spans="1:8" s="26" customFormat="1" ht="25.5">
      <c r="A349" s="55">
        <v>345</v>
      </c>
      <c r="B349" s="57" t="s">
        <v>99</v>
      </c>
      <c r="C349" s="57" t="s">
        <v>290</v>
      </c>
      <c r="D349" s="57" t="s">
        <v>101</v>
      </c>
      <c r="E349" s="62">
        <v>2341023</v>
      </c>
      <c r="F349" s="13" t="s">
        <v>122</v>
      </c>
      <c r="G349" s="22" t="s">
        <v>440</v>
      </c>
      <c r="H349" s="119"/>
    </row>
    <row r="350" spans="1:8" s="26" customFormat="1" ht="25.5">
      <c r="A350" s="55">
        <v>346</v>
      </c>
      <c r="B350" s="57" t="s">
        <v>99</v>
      </c>
      <c r="C350" s="57" t="s">
        <v>290</v>
      </c>
      <c r="D350" s="57" t="s">
        <v>101</v>
      </c>
      <c r="E350" s="62">
        <v>2341501</v>
      </c>
      <c r="F350" s="13" t="s">
        <v>122</v>
      </c>
      <c r="G350" s="22" t="s">
        <v>441</v>
      </c>
      <c r="H350" s="119"/>
    </row>
    <row r="351" spans="1:8" s="26" customFormat="1" ht="25.5">
      <c r="A351" s="55">
        <v>347</v>
      </c>
      <c r="B351" s="57" t="s">
        <v>99</v>
      </c>
      <c r="C351" s="57" t="s">
        <v>290</v>
      </c>
      <c r="D351" s="57" t="s">
        <v>101</v>
      </c>
      <c r="E351" s="57" t="s">
        <v>442</v>
      </c>
      <c r="F351" s="13" t="s">
        <v>122</v>
      </c>
      <c r="G351" s="22" t="s">
        <v>443</v>
      </c>
      <c r="H351" s="119"/>
    </row>
    <row r="352" spans="1:8" s="26" customFormat="1" ht="25.5">
      <c r="A352" s="55">
        <v>348</v>
      </c>
      <c r="B352" s="57" t="s">
        <v>99</v>
      </c>
      <c r="C352" s="57" t="s">
        <v>290</v>
      </c>
      <c r="D352" s="57" t="s">
        <v>101</v>
      </c>
      <c r="E352" s="62">
        <v>2341024</v>
      </c>
      <c r="F352" s="13" t="s">
        <v>122</v>
      </c>
      <c r="G352" s="22" t="s">
        <v>444</v>
      </c>
      <c r="H352" s="119"/>
    </row>
    <row r="353" spans="1:8" s="26" customFormat="1" ht="12.75">
      <c r="A353" s="55">
        <v>349</v>
      </c>
      <c r="B353" s="57" t="s">
        <v>99</v>
      </c>
      <c r="C353" s="57" t="s">
        <v>290</v>
      </c>
      <c r="D353" s="57" t="s">
        <v>101</v>
      </c>
      <c r="E353" s="62">
        <v>3200001</v>
      </c>
      <c r="F353" s="13" t="s">
        <v>6</v>
      </c>
      <c r="G353" s="22" t="s">
        <v>124</v>
      </c>
      <c r="H353" s="119"/>
    </row>
    <row r="354" spans="1:8" s="26" customFormat="1" ht="25.5">
      <c r="A354" s="55">
        <v>350</v>
      </c>
      <c r="B354" s="57" t="s">
        <v>99</v>
      </c>
      <c r="C354" s="57" t="s">
        <v>290</v>
      </c>
      <c r="D354" s="57" t="s">
        <v>101</v>
      </c>
      <c r="E354" s="57">
        <v>3200002</v>
      </c>
      <c r="F354" s="13" t="s">
        <v>6</v>
      </c>
      <c r="G354" s="22" t="s">
        <v>125</v>
      </c>
      <c r="H354" s="119"/>
    </row>
    <row r="355" spans="1:8" s="26" customFormat="1" ht="12.75">
      <c r="A355" s="55">
        <v>351</v>
      </c>
      <c r="B355" s="57" t="s">
        <v>99</v>
      </c>
      <c r="C355" s="57" t="s">
        <v>290</v>
      </c>
      <c r="D355" s="57" t="s">
        <v>101</v>
      </c>
      <c r="E355" s="57">
        <v>3200003</v>
      </c>
      <c r="F355" s="13" t="s">
        <v>6</v>
      </c>
      <c r="G355" s="22" t="s">
        <v>126</v>
      </c>
      <c r="H355" s="119"/>
    </row>
    <row r="356" spans="1:8" s="26" customFormat="1" ht="12.75">
      <c r="A356" s="55">
        <v>352</v>
      </c>
      <c r="B356" s="57" t="s">
        <v>99</v>
      </c>
      <c r="C356" s="57" t="s">
        <v>290</v>
      </c>
      <c r="D356" s="57" t="s">
        <v>101</v>
      </c>
      <c r="E356" s="12">
        <v>3290732</v>
      </c>
      <c r="F356" s="13" t="s">
        <v>6</v>
      </c>
      <c r="G356" s="22" t="s">
        <v>128</v>
      </c>
      <c r="H356" s="119"/>
    </row>
    <row r="357" spans="1:8" s="26" customFormat="1" ht="12.75">
      <c r="A357" s="55">
        <v>353</v>
      </c>
      <c r="B357" s="57" t="s">
        <v>99</v>
      </c>
      <c r="C357" s="57" t="s">
        <v>290</v>
      </c>
      <c r="D357" s="57" t="s">
        <v>101</v>
      </c>
      <c r="E357" s="62">
        <v>2120869</v>
      </c>
      <c r="F357" s="13" t="s">
        <v>122</v>
      </c>
      <c r="G357" s="22" t="s">
        <v>445</v>
      </c>
      <c r="H357" s="119"/>
    </row>
    <row r="358" spans="1:8" s="26" customFormat="1" ht="12.75">
      <c r="A358" s="55">
        <v>354</v>
      </c>
      <c r="B358" s="57" t="s">
        <v>99</v>
      </c>
      <c r="C358" s="57" t="s">
        <v>290</v>
      </c>
      <c r="D358" s="57" t="s">
        <v>101</v>
      </c>
      <c r="E358" s="57" t="s">
        <v>446</v>
      </c>
      <c r="F358" s="13" t="s">
        <v>122</v>
      </c>
      <c r="G358" s="22" t="s">
        <v>447</v>
      </c>
      <c r="H358" s="119"/>
    </row>
    <row r="359" spans="1:8" s="26" customFormat="1" ht="12.75">
      <c r="A359" s="55">
        <v>355</v>
      </c>
      <c r="B359" s="57" t="s">
        <v>99</v>
      </c>
      <c r="C359" s="57" t="s">
        <v>290</v>
      </c>
      <c r="D359" s="57" t="s">
        <v>101</v>
      </c>
      <c r="E359" s="62">
        <v>2121622</v>
      </c>
      <c r="F359" s="13" t="s">
        <v>122</v>
      </c>
      <c r="G359" s="22" t="s">
        <v>448</v>
      </c>
      <c r="H359" s="119"/>
    </row>
    <row r="360" spans="1:8" s="26" customFormat="1" ht="12.75">
      <c r="A360" s="55">
        <v>356</v>
      </c>
      <c r="B360" s="57" t="s">
        <v>99</v>
      </c>
      <c r="C360" s="57" t="s">
        <v>290</v>
      </c>
      <c r="D360" s="57" t="s">
        <v>101</v>
      </c>
      <c r="E360" s="62">
        <v>2121621</v>
      </c>
      <c r="F360" s="13" t="s">
        <v>122</v>
      </c>
      <c r="G360" s="22" t="s">
        <v>449</v>
      </c>
      <c r="H360" s="119"/>
    </row>
    <row r="361" spans="1:8" s="26" customFormat="1" ht="12.75">
      <c r="A361" s="55">
        <v>357</v>
      </c>
      <c r="B361" s="57" t="s">
        <v>99</v>
      </c>
      <c r="C361" s="57" t="s">
        <v>290</v>
      </c>
      <c r="D361" s="57" t="s">
        <v>101</v>
      </c>
      <c r="E361" s="62">
        <v>2120433</v>
      </c>
      <c r="F361" s="13" t="s">
        <v>122</v>
      </c>
      <c r="G361" s="22" t="s">
        <v>450</v>
      </c>
      <c r="H361" s="119"/>
    </row>
    <row r="362" spans="1:8" s="26" customFormat="1" ht="12.75">
      <c r="A362" s="55">
        <v>358</v>
      </c>
      <c r="B362" s="57" t="s">
        <v>99</v>
      </c>
      <c r="C362" s="57" t="s">
        <v>290</v>
      </c>
      <c r="D362" s="57" t="s">
        <v>101</v>
      </c>
      <c r="E362" s="57" t="s">
        <v>451</v>
      </c>
      <c r="F362" s="13" t="s">
        <v>122</v>
      </c>
      <c r="G362" s="22" t="s">
        <v>452</v>
      </c>
      <c r="H362" s="119"/>
    </row>
    <row r="363" spans="1:8" s="26" customFormat="1" ht="12.75">
      <c r="A363" s="55">
        <v>359</v>
      </c>
      <c r="B363" s="57" t="s">
        <v>99</v>
      </c>
      <c r="C363" s="57" t="s">
        <v>290</v>
      </c>
      <c r="D363" s="57" t="s">
        <v>101</v>
      </c>
      <c r="E363" s="57" t="s">
        <v>453</v>
      </c>
      <c r="F363" s="13" t="s">
        <v>122</v>
      </c>
      <c r="G363" s="22" t="s">
        <v>454</v>
      </c>
      <c r="H363" s="119"/>
    </row>
    <row r="364" spans="1:8" s="26" customFormat="1" ht="12.75">
      <c r="A364" s="55">
        <v>360</v>
      </c>
      <c r="B364" s="57" t="s">
        <v>99</v>
      </c>
      <c r="C364" s="57" t="s">
        <v>290</v>
      </c>
      <c r="D364" s="57" t="s">
        <v>101</v>
      </c>
      <c r="E364" s="62">
        <v>2120434</v>
      </c>
      <c r="F364" s="13" t="s">
        <v>122</v>
      </c>
      <c r="G364" s="22" t="s">
        <v>455</v>
      </c>
      <c r="H364" s="119"/>
    </row>
    <row r="365" spans="1:8" s="26" customFormat="1" ht="12.75">
      <c r="A365" s="55">
        <v>361</v>
      </c>
      <c r="B365" s="57" t="s">
        <v>99</v>
      </c>
      <c r="C365" s="57" t="s">
        <v>290</v>
      </c>
      <c r="D365" s="57" t="s">
        <v>101</v>
      </c>
      <c r="E365" s="57" t="s">
        <v>456</v>
      </c>
      <c r="F365" s="13" t="s">
        <v>122</v>
      </c>
      <c r="G365" s="22" t="s">
        <v>457</v>
      </c>
      <c r="H365" s="119"/>
    </row>
    <row r="366" spans="1:8" s="26" customFormat="1" ht="12.75">
      <c r="A366" s="55">
        <v>362</v>
      </c>
      <c r="B366" s="57" t="s">
        <v>99</v>
      </c>
      <c r="C366" s="57" t="s">
        <v>290</v>
      </c>
      <c r="D366" s="57" t="s">
        <v>101</v>
      </c>
      <c r="E366" s="57" t="s">
        <v>458</v>
      </c>
      <c r="F366" s="13" t="s">
        <v>122</v>
      </c>
      <c r="G366" s="22" t="s">
        <v>459</v>
      </c>
      <c r="H366" s="119"/>
    </row>
    <row r="367" spans="1:8" s="26" customFormat="1" ht="25.5">
      <c r="A367" s="55">
        <v>363</v>
      </c>
      <c r="B367" s="57" t="s">
        <v>99</v>
      </c>
      <c r="C367" s="57" t="s">
        <v>290</v>
      </c>
      <c r="D367" s="57" t="s">
        <v>101</v>
      </c>
      <c r="E367" s="62">
        <v>2141958</v>
      </c>
      <c r="F367" s="13" t="s">
        <v>122</v>
      </c>
      <c r="G367" s="22" t="s">
        <v>131</v>
      </c>
      <c r="H367" s="119"/>
    </row>
    <row r="368" spans="1:8" s="26" customFormat="1" ht="25.5">
      <c r="A368" s="55">
        <v>364</v>
      </c>
      <c r="B368" s="57" t="s">
        <v>99</v>
      </c>
      <c r="C368" s="57" t="s">
        <v>290</v>
      </c>
      <c r="D368" s="57" t="s">
        <v>101</v>
      </c>
      <c r="E368" s="62">
        <v>2141964</v>
      </c>
      <c r="F368" s="13" t="s">
        <v>122</v>
      </c>
      <c r="G368" s="22" t="s">
        <v>460</v>
      </c>
      <c r="H368" s="119"/>
    </row>
    <row r="369" spans="1:8" s="26" customFormat="1" ht="25.5">
      <c r="A369" s="55">
        <v>365</v>
      </c>
      <c r="B369" s="57" t="s">
        <v>99</v>
      </c>
      <c r="C369" s="57" t="s">
        <v>290</v>
      </c>
      <c r="D369" s="57" t="s">
        <v>101</v>
      </c>
      <c r="E369" s="62">
        <v>2141963</v>
      </c>
      <c r="F369" s="13" t="s">
        <v>122</v>
      </c>
      <c r="G369" s="22" t="s">
        <v>461</v>
      </c>
      <c r="H369" s="119"/>
    </row>
    <row r="370" spans="1:8" s="26" customFormat="1" ht="25.5">
      <c r="A370" s="55">
        <v>366</v>
      </c>
      <c r="B370" s="57" t="s">
        <v>99</v>
      </c>
      <c r="C370" s="57" t="s">
        <v>290</v>
      </c>
      <c r="D370" s="57" t="s">
        <v>101</v>
      </c>
      <c r="E370" s="62">
        <v>2141957</v>
      </c>
      <c r="F370" s="13" t="s">
        <v>122</v>
      </c>
      <c r="G370" s="22" t="s">
        <v>132</v>
      </c>
      <c r="H370" s="119"/>
    </row>
    <row r="371" spans="1:8" s="26" customFormat="1" ht="25.5">
      <c r="A371" s="55">
        <v>367</v>
      </c>
      <c r="B371" s="57" t="s">
        <v>99</v>
      </c>
      <c r="C371" s="57" t="s">
        <v>290</v>
      </c>
      <c r="D371" s="57" t="s">
        <v>101</v>
      </c>
      <c r="E371" s="12">
        <v>2122452</v>
      </c>
      <c r="F371" s="13" t="s">
        <v>122</v>
      </c>
      <c r="G371" s="22" t="s">
        <v>129</v>
      </c>
      <c r="H371" s="119"/>
    </row>
    <row r="372" spans="1:8" s="26" customFormat="1" ht="25.5">
      <c r="A372" s="55">
        <v>368</v>
      </c>
      <c r="B372" s="57" t="s">
        <v>99</v>
      </c>
      <c r="C372" s="57" t="s">
        <v>290</v>
      </c>
      <c r="D372" s="57" t="s">
        <v>101</v>
      </c>
      <c r="E372" s="62">
        <v>2120621</v>
      </c>
      <c r="F372" s="13" t="s">
        <v>122</v>
      </c>
      <c r="G372" s="22" t="s">
        <v>462</v>
      </c>
      <c r="H372" s="119"/>
    </row>
    <row r="373" spans="1:8" s="26" customFormat="1" ht="25.5">
      <c r="A373" s="55">
        <v>369</v>
      </c>
      <c r="B373" s="57" t="s">
        <v>99</v>
      </c>
      <c r="C373" s="57" t="s">
        <v>290</v>
      </c>
      <c r="D373" s="57" t="s">
        <v>101</v>
      </c>
      <c r="E373" s="62">
        <v>2123189</v>
      </c>
      <c r="F373" s="13" t="s">
        <v>122</v>
      </c>
      <c r="G373" s="22" t="s">
        <v>463</v>
      </c>
      <c r="H373" s="119"/>
    </row>
    <row r="374" spans="1:8" s="26" customFormat="1" ht="25.5">
      <c r="A374" s="55">
        <v>370</v>
      </c>
      <c r="B374" s="57" t="s">
        <v>99</v>
      </c>
      <c r="C374" s="57" t="s">
        <v>290</v>
      </c>
      <c r="D374" s="57" t="s">
        <v>101</v>
      </c>
      <c r="E374" s="12">
        <v>2122450</v>
      </c>
      <c r="F374" s="13" t="s">
        <v>122</v>
      </c>
      <c r="G374" s="22" t="s">
        <v>130</v>
      </c>
      <c r="H374" s="119"/>
    </row>
    <row r="375" spans="1:8" s="26" customFormat="1" ht="12.75">
      <c r="A375" s="55">
        <v>371</v>
      </c>
      <c r="B375" s="57" t="s">
        <v>99</v>
      </c>
      <c r="C375" s="57" t="s">
        <v>290</v>
      </c>
      <c r="D375" s="57" t="s">
        <v>101</v>
      </c>
      <c r="E375" s="57" t="s">
        <v>265</v>
      </c>
      <c r="F375" s="13" t="s">
        <v>122</v>
      </c>
      <c r="G375" s="22" t="s">
        <v>266</v>
      </c>
      <c r="H375" s="119"/>
    </row>
    <row r="376" spans="1:8" s="26" customFormat="1" ht="12.75">
      <c r="A376" s="55">
        <v>372</v>
      </c>
      <c r="B376" s="57" t="s">
        <v>99</v>
      </c>
      <c r="C376" s="57" t="s">
        <v>290</v>
      </c>
      <c r="D376" s="57" t="s">
        <v>101</v>
      </c>
      <c r="E376" s="57" t="s">
        <v>267</v>
      </c>
      <c r="F376" s="13" t="s">
        <v>122</v>
      </c>
      <c r="G376" s="22" t="s">
        <v>268</v>
      </c>
      <c r="H376" s="119"/>
    </row>
    <row r="377" spans="1:8" s="26" customFormat="1" ht="25.5">
      <c r="A377" s="55">
        <v>373</v>
      </c>
      <c r="B377" s="57" t="s">
        <v>99</v>
      </c>
      <c r="C377" s="57" t="s">
        <v>290</v>
      </c>
      <c r="D377" s="57" t="s">
        <v>101</v>
      </c>
      <c r="E377" s="57" t="s">
        <v>269</v>
      </c>
      <c r="F377" s="13" t="s">
        <v>122</v>
      </c>
      <c r="G377" s="22" t="s">
        <v>270</v>
      </c>
      <c r="H377" s="119"/>
    </row>
    <row r="378" spans="1:8" s="26" customFormat="1" ht="12.75">
      <c r="A378" s="55">
        <v>374</v>
      </c>
      <c r="B378" s="57" t="s">
        <v>99</v>
      </c>
      <c r="C378" s="57" t="s">
        <v>290</v>
      </c>
      <c r="D378" s="57" t="s">
        <v>101</v>
      </c>
      <c r="E378" s="58">
        <v>2125652</v>
      </c>
      <c r="F378" s="13" t="s">
        <v>122</v>
      </c>
      <c r="G378" s="22" t="s">
        <v>143</v>
      </c>
      <c r="H378" s="119"/>
    </row>
    <row r="379" spans="1:8" s="26" customFormat="1" ht="12.75">
      <c r="A379" s="55">
        <v>375</v>
      </c>
      <c r="B379" s="57" t="s">
        <v>99</v>
      </c>
      <c r="C379" s="57" t="s">
        <v>290</v>
      </c>
      <c r="D379" s="57" t="s">
        <v>101</v>
      </c>
      <c r="E379" s="57" t="s">
        <v>464</v>
      </c>
      <c r="F379" s="13" t="s">
        <v>122</v>
      </c>
      <c r="G379" s="22" t="s">
        <v>465</v>
      </c>
      <c r="H379" s="119"/>
    </row>
    <row r="380" spans="1:8" s="26" customFormat="1" ht="12.75">
      <c r="A380" s="55">
        <v>376</v>
      </c>
      <c r="B380" s="57" t="s">
        <v>99</v>
      </c>
      <c r="C380" s="57" t="s">
        <v>290</v>
      </c>
      <c r="D380" s="57" t="s">
        <v>101</v>
      </c>
      <c r="E380" s="58">
        <v>2125653</v>
      </c>
      <c r="F380" s="13" t="s">
        <v>122</v>
      </c>
      <c r="G380" s="22" t="s">
        <v>145</v>
      </c>
      <c r="H380" s="119"/>
    </row>
    <row r="381" spans="1:8" s="26" customFormat="1" ht="12.75">
      <c r="A381" s="55">
        <v>377</v>
      </c>
      <c r="B381" s="57" t="s">
        <v>99</v>
      </c>
      <c r="C381" s="57" t="s">
        <v>290</v>
      </c>
      <c r="D381" s="57" t="s">
        <v>101</v>
      </c>
      <c r="E381" s="62">
        <v>2126395</v>
      </c>
      <c r="F381" s="13" t="s">
        <v>122</v>
      </c>
      <c r="G381" s="22" t="s">
        <v>273</v>
      </c>
      <c r="H381" s="119"/>
    </row>
    <row r="382" spans="1:8" s="26" customFormat="1" ht="12.75">
      <c r="A382" s="55">
        <v>378</v>
      </c>
      <c r="B382" s="57" t="s">
        <v>99</v>
      </c>
      <c r="C382" s="57" t="s">
        <v>290</v>
      </c>
      <c r="D382" s="57" t="s">
        <v>101</v>
      </c>
      <c r="E382" s="62">
        <v>3290031</v>
      </c>
      <c r="F382" s="56" t="s">
        <v>122</v>
      </c>
      <c r="G382" s="22" t="s">
        <v>466</v>
      </c>
      <c r="H382" s="119"/>
    </row>
    <row r="383" spans="1:8" s="26" customFormat="1" ht="12.75">
      <c r="A383" s="55">
        <v>379</v>
      </c>
      <c r="B383" s="57" t="s">
        <v>99</v>
      </c>
      <c r="C383" s="57" t="s">
        <v>290</v>
      </c>
      <c r="D383" s="57" t="s">
        <v>101</v>
      </c>
      <c r="E383" s="57" t="s">
        <v>467</v>
      </c>
      <c r="F383" s="56" t="s">
        <v>122</v>
      </c>
      <c r="G383" s="22" t="s">
        <v>468</v>
      </c>
      <c r="H383" s="119"/>
    </row>
    <row r="384" spans="1:8" s="26" customFormat="1" ht="12.75">
      <c r="A384" s="55">
        <v>380</v>
      </c>
      <c r="B384" s="60" t="s">
        <v>99</v>
      </c>
      <c r="C384" s="60" t="s">
        <v>290</v>
      </c>
      <c r="D384" s="60" t="s">
        <v>101</v>
      </c>
      <c r="E384" s="57">
        <v>3290025</v>
      </c>
      <c r="F384" s="13" t="s">
        <v>6</v>
      </c>
      <c r="G384" s="65" t="s">
        <v>148</v>
      </c>
      <c r="H384" s="119"/>
    </row>
    <row r="385" spans="1:8" s="26" customFormat="1" ht="12.75">
      <c r="A385" s="55">
        <v>381</v>
      </c>
      <c r="B385" s="57" t="s">
        <v>99</v>
      </c>
      <c r="C385" s="57" t="s">
        <v>290</v>
      </c>
      <c r="D385" s="57" t="s">
        <v>101</v>
      </c>
      <c r="E385" s="57">
        <v>10074</v>
      </c>
      <c r="F385" s="13" t="s">
        <v>6</v>
      </c>
      <c r="G385" s="22" t="s">
        <v>469</v>
      </c>
      <c r="H385" s="119"/>
    </row>
    <row r="386" spans="1:8" s="26" customFormat="1" ht="12.75">
      <c r="A386" s="55">
        <v>382</v>
      </c>
      <c r="B386" s="57" t="s">
        <v>99</v>
      </c>
      <c r="C386" s="57" t="s">
        <v>290</v>
      </c>
      <c r="D386" s="57" t="s">
        <v>101</v>
      </c>
      <c r="E386" s="58">
        <v>3290039</v>
      </c>
      <c r="F386" s="13" t="s">
        <v>6</v>
      </c>
      <c r="G386" s="66" t="s">
        <v>149</v>
      </c>
      <c r="H386" s="119"/>
    </row>
    <row r="387" spans="1:8" s="26" customFormat="1" ht="12.75">
      <c r="A387" s="55">
        <v>383</v>
      </c>
      <c r="B387" s="57" t="s">
        <v>99</v>
      </c>
      <c r="C387" s="57" t="s">
        <v>290</v>
      </c>
      <c r="D387" s="57" t="s">
        <v>101</v>
      </c>
      <c r="E387" s="58">
        <v>3290040</v>
      </c>
      <c r="F387" s="13" t="s">
        <v>6</v>
      </c>
      <c r="G387" s="66" t="s">
        <v>150</v>
      </c>
      <c r="H387" s="119"/>
    </row>
    <row r="388" spans="1:8" s="26" customFormat="1" ht="12.75">
      <c r="A388" s="55">
        <v>384</v>
      </c>
      <c r="B388" s="57" t="s">
        <v>99</v>
      </c>
      <c r="C388" s="57" t="s">
        <v>290</v>
      </c>
      <c r="D388" s="57" t="s">
        <v>101</v>
      </c>
      <c r="E388" s="58">
        <v>3290041</v>
      </c>
      <c r="F388" s="13" t="s">
        <v>6</v>
      </c>
      <c r="G388" s="66" t="s">
        <v>470</v>
      </c>
      <c r="H388" s="119"/>
    </row>
    <row r="389" spans="1:8" s="26" customFormat="1" ht="12.75">
      <c r="A389" s="55">
        <v>385</v>
      </c>
      <c r="B389" s="57" t="s">
        <v>99</v>
      </c>
      <c r="C389" s="57" t="s">
        <v>290</v>
      </c>
      <c r="D389" s="57" t="s">
        <v>101</v>
      </c>
      <c r="E389" s="58">
        <v>3290042</v>
      </c>
      <c r="F389" s="13" t="s">
        <v>6</v>
      </c>
      <c r="G389" s="66" t="s">
        <v>471</v>
      </c>
      <c r="H389" s="119"/>
    </row>
    <row r="390" spans="1:8" s="26" customFormat="1" ht="12.75">
      <c r="A390" s="55">
        <v>386</v>
      </c>
      <c r="B390" s="57" t="s">
        <v>99</v>
      </c>
      <c r="C390" s="57" t="s">
        <v>290</v>
      </c>
      <c r="D390" s="57" t="s">
        <v>101</v>
      </c>
      <c r="E390" s="58">
        <v>3290043</v>
      </c>
      <c r="F390" s="13" t="s">
        <v>6</v>
      </c>
      <c r="G390" s="66" t="s">
        <v>151</v>
      </c>
      <c r="H390" s="119"/>
    </row>
    <row r="391" spans="1:8" s="26" customFormat="1" ht="12.75">
      <c r="A391" s="55">
        <v>387</v>
      </c>
      <c r="B391" s="57" t="s">
        <v>99</v>
      </c>
      <c r="C391" s="57" t="s">
        <v>290</v>
      </c>
      <c r="D391" s="57" t="s">
        <v>101</v>
      </c>
      <c r="E391" s="58">
        <v>3290044</v>
      </c>
      <c r="F391" s="13" t="s">
        <v>6</v>
      </c>
      <c r="G391" s="66" t="s">
        <v>152</v>
      </c>
      <c r="H391" s="119"/>
    </row>
    <row r="392" spans="1:8" s="26" customFormat="1" ht="12.75">
      <c r="A392" s="55">
        <v>388</v>
      </c>
      <c r="B392" s="57" t="s">
        <v>99</v>
      </c>
      <c r="C392" s="57" t="s">
        <v>290</v>
      </c>
      <c r="D392" s="57" t="s">
        <v>101</v>
      </c>
      <c r="E392" s="62"/>
      <c r="F392" s="13" t="s">
        <v>6</v>
      </c>
      <c r="G392" s="22" t="s">
        <v>153</v>
      </c>
      <c r="H392" s="119"/>
    </row>
    <row r="393" spans="1:8" s="26" customFormat="1" ht="12.75">
      <c r="A393" s="55">
        <v>389</v>
      </c>
      <c r="B393" s="57" t="s">
        <v>99</v>
      </c>
      <c r="C393" s="57" t="s">
        <v>290</v>
      </c>
      <c r="D393" s="57" t="s">
        <v>101</v>
      </c>
      <c r="E393" s="62"/>
      <c r="F393" s="13" t="s">
        <v>6</v>
      </c>
      <c r="G393" s="22" t="s">
        <v>154</v>
      </c>
      <c r="H393" s="119"/>
    </row>
    <row r="394" spans="1:8" s="26" customFormat="1" ht="12.75">
      <c r="A394" s="55">
        <v>390</v>
      </c>
      <c r="B394" s="57" t="s">
        <v>99</v>
      </c>
      <c r="C394" s="57" t="s">
        <v>290</v>
      </c>
      <c r="D394" s="57" t="s">
        <v>101</v>
      </c>
      <c r="E394" s="62" t="s">
        <v>155</v>
      </c>
      <c r="F394" s="13" t="s">
        <v>6</v>
      </c>
      <c r="G394" s="22" t="s">
        <v>156</v>
      </c>
      <c r="H394" s="119"/>
    </row>
    <row r="395" spans="1:8" s="26" customFormat="1" ht="25.5">
      <c r="A395" s="55">
        <v>391</v>
      </c>
      <c r="B395" s="57" t="s">
        <v>99</v>
      </c>
      <c r="C395" s="57" t="s">
        <v>290</v>
      </c>
      <c r="D395" s="57" t="s">
        <v>101</v>
      </c>
      <c r="E395" s="62" t="s">
        <v>157</v>
      </c>
      <c r="F395" s="13" t="s">
        <v>6</v>
      </c>
      <c r="G395" s="22" t="s">
        <v>158</v>
      </c>
      <c r="H395" s="119"/>
    </row>
    <row r="396" spans="1:8" s="26" customFormat="1" ht="12.75">
      <c r="A396" s="55">
        <v>392</v>
      </c>
      <c r="B396" s="57" t="s">
        <v>99</v>
      </c>
      <c r="C396" s="57" t="s">
        <v>290</v>
      </c>
      <c r="D396" s="57" t="s">
        <v>101</v>
      </c>
      <c r="E396" s="62" t="s">
        <v>159</v>
      </c>
      <c r="F396" s="13" t="s">
        <v>6</v>
      </c>
      <c r="G396" s="22" t="s">
        <v>160</v>
      </c>
      <c r="H396" s="119"/>
    </row>
    <row r="397" spans="1:8" s="26" customFormat="1" ht="12.75">
      <c r="A397" s="55">
        <v>393</v>
      </c>
      <c r="B397" s="57" t="s">
        <v>99</v>
      </c>
      <c r="C397" s="57" t="s">
        <v>290</v>
      </c>
      <c r="D397" s="57" t="s">
        <v>101</v>
      </c>
      <c r="E397" s="62" t="s">
        <v>161</v>
      </c>
      <c r="F397" s="13" t="s">
        <v>6</v>
      </c>
      <c r="G397" s="22" t="s">
        <v>162</v>
      </c>
      <c r="H397" s="119"/>
    </row>
    <row r="398" spans="1:8" s="26" customFormat="1" ht="25.5">
      <c r="A398" s="55">
        <v>394</v>
      </c>
      <c r="B398" s="57" t="s">
        <v>99</v>
      </c>
      <c r="C398" s="57" t="s">
        <v>290</v>
      </c>
      <c r="D398" s="57" t="s">
        <v>101</v>
      </c>
      <c r="E398" s="62" t="s">
        <v>163</v>
      </c>
      <c r="F398" s="13" t="s">
        <v>6</v>
      </c>
      <c r="G398" s="22" t="s">
        <v>164</v>
      </c>
      <c r="H398" s="119"/>
    </row>
    <row r="399" spans="1:8" s="26" customFormat="1" ht="12.75">
      <c r="A399" s="55">
        <v>395</v>
      </c>
      <c r="B399" s="57" t="s">
        <v>99</v>
      </c>
      <c r="C399" s="57" t="s">
        <v>290</v>
      </c>
      <c r="D399" s="57" t="s">
        <v>101</v>
      </c>
      <c r="E399" s="62" t="s">
        <v>165</v>
      </c>
      <c r="F399" s="13" t="s">
        <v>6</v>
      </c>
      <c r="G399" s="22" t="s">
        <v>166</v>
      </c>
      <c r="H399" s="119"/>
    </row>
    <row r="400" spans="1:8" s="26" customFormat="1" ht="12.75">
      <c r="A400" s="55">
        <v>396</v>
      </c>
      <c r="B400" s="57" t="s">
        <v>99</v>
      </c>
      <c r="C400" s="57" t="s">
        <v>290</v>
      </c>
      <c r="D400" s="57" t="s">
        <v>101</v>
      </c>
      <c r="E400" s="62">
        <v>99445</v>
      </c>
      <c r="F400" s="13" t="s">
        <v>6</v>
      </c>
      <c r="G400" s="22" t="s">
        <v>167</v>
      </c>
      <c r="H400" s="119"/>
    </row>
    <row r="401" spans="1:8" s="26" customFormat="1" ht="12.75">
      <c r="A401" s="55">
        <v>397</v>
      </c>
      <c r="B401" s="57" t="s">
        <v>99</v>
      </c>
      <c r="C401" s="57" t="s">
        <v>290</v>
      </c>
      <c r="D401" s="57" t="s">
        <v>101</v>
      </c>
      <c r="E401" s="62">
        <v>43607</v>
      </c>
      <c r="F401" s="13" t="s">
        <v>6</v>
      </c>
      <c r="G401" s="22" t="s">
        <v>168</v>
      </c>
      <c r="H401" s="119"/>
    </row>
    <row r="402" spans="1:8" s="26" customFormat="1" ht="12.75">
      <c r="A402" s="55">
        <v>398</v>
      </c>
      <c r="B402" s="57" t="s">
        <v>99</v>
      </c>
      <c r="C402" s="57" t="s">
        <v>290</v>
      </c>
      <c r="D402" s="16" t="s">
        <v>101</v>
      </c>
      <c r="E402" s="62">
        <v>10074</v>
      </c>
      <c r="F402" s="13" t="s">
        <v>6</v>
      </c>
      <c r="G402" s="22" t="s">
        <v>96</v>
      </c>
      <c r="H402" s="119"/>
    </row>
    <row r="403" spans="1:8" s="26" customFormat="1" ht="13.5" thickBot="1">
      <c r="A403" s="67">
        <v>399</v>
      </c>
      <c r="B403" s="71" t="s">
        <v>99</v>
      </c>
      <c r="C403" s="68" t="s">
        <v>290</v>
      </c>
      <c r="D403" s="24" t="s">
        <v>101</v>
      </c>
      <c r="E403" s="72"/>
      <c r="F403" s="25" t="s">
        <v>6</v>
      </c>
      <c r="G403" s="114" t="s">
        <v>169</v>
      </c>
      <c r="H403" s="121"/>
    </row>
    <row r="404" spans="1:8" s="26" customFormat="1" ht="12.75">
      <c r="A404" s="52">
        <v>400</v>
      </c>
      <c r="B404" s="122" t="s">
        <v>99</v>
      </c>
      <c r="C404" s="122" t="s">
        <v>472</v>
      </c>
      <c r="D404" s="122" t="s">
        <v>101</v>
      </c>
      <c r="E404" s="128">
        <v>1290197</v>
      </c>
      <c r="F404" s="8" t="s">
        <v>11</v>
      </c>
      <c r="G404" s="54" t="s">
        <v>473</v>
      </c>
      <c r="H404" s="9">
        <v>175221</v>
      </c>
    </row>
    <row r="405" spans="1:8" s="26" customFormat="1" ht="12.75">
      <c r="A405" s="55">
        <v>401</v>
      </c>
      <c r="B405" s="57" t="s">
        <v>99</v>
      </c>
      <c r="C405" s="57" t="s">
        <v>472</v>
      </c>
      <c r="D405" s="57" t="s">
        <v>101</v>
      </c>
      <c r="E405" s="79">
        <v>1290198</v>
      </c>
      <c r="F405" s="13" t="s">
        <v>11</v>
      </c>
      <c r="G405" s="22" t="s">
        <v>474</v>
      </c>
      <c r="H405" s="15">
        <v>242613</v>
      </c>
    </row>
    <row r="406" spans="1:8" s="26" customFormat="1" ht="12.75">
      <c r="A406" s="55">
        <v>402</v>
      </c>
      <c r="B406" s="57" t="s">
        <v>99</v>
      </c>
      <c r="C406" s="57" t="s">
        <v>472</v>
      </c>
      <c r="D406" s="57" t="s">
        <v>101</v>
      </c>
      <c r="E406" s="79">
        <v>1290199</v>
      </c>
      <c r="F406" s="13" t="s">
        <v>11</v>
      </c>
      <c r="G406" s="22" t="s">
        <v>475</v>
      </c>
      <c r="H406" s="15">
        <v>277065</v>
      </c>
    </row>
    <row r="407" spans="1:8" s="26" customFormat="1" ht="12.75">
      <c r="A407" s="55">
        <v>403</v>
      </c>
      <c r="B407" s="57" t="s">
        <v>99</v>
      </c>
      <c r="C407" s="57" t="s">
        <v>472</v>
      </c>
      <c r="D407" s="57" t="s">
        <v>101</v>
      </c>
      <c r="E407" s="79">
        <v>1290200</v>
      </c>
      <c r="F407" s="13" t="s">
        <v>11</v>
      </c>
      <c r="G407" s="22" t="s">
        <v>476</v>
      </c>
      <c r="H407" s="15">
        <v>372024</v>
      </c>
    </row>
    <row r="408" spans="1:8" s="26" customFormat="1" ht="12.75">
      <c r="A408" s="55">
        <v>404</v>
      </c>
      <c r="B408" s="60" t="s">
        <v>99</v>
      </c>
      <c r="C408" s="60" t="s">
        <v>472</v>
      </c>
      <c r="D408" s="60" t="s">
        <v>101</v>
      </c>
      <c r="E408" s="80">
        <v>1290016</v>
      </c>
      <c r="F408" s="21" t="s">
        <v>11</v>
      </c>
      <c r="G408" s="65" t="s">
        <v>477</v>
      </c>
      <c r="H408" s="15">
        <v>183438</v>
      </c>
    </row>
    <row r="409" spans="1:8" s="26" customFormat="1" ht="12.75">
      <c r="A409" s="55">
        <v>405</v>
      </c>
      <c r="B409" s="57" t="s">
        <v>99</v>
      </c>
      <c r="C409" s="57" t="s">
        <v>472</v>
      </c>
      <c r="D409" s="57" t="s">
        <v>101</v>
      </c>
      <c r="E409" s="57">
        <v>1290017</v>
      </c>
      <c r="F409" s="13" t="s">
        <v>11</v>
      </c>
      <c r="G409" s="22" t="s">
        <v>478</v>
      </c>
      <c r="H409" s="15">
        <v>254043</v>
      </c>
    </row>
    <row r="410" spans="1:8" s="26" customFormat="1" ht="12.75">
      <c r="A410" s="55">
        <v>406</v>
      </c>
      <c r="B410" s="57" t="s">
        <v>99</v>
      </c>
      <c r="C410" s="57" t="s">
        <v>472</v>
      </c>
      <c r="D410" s="57" t="s">
        <v>101</v>
      </c>
      <c r="E410" s="79">
        <v>1290047</v>
      </c>
      <c r="F410" s="13" t="s">
        <v>11</v>
      </c>
      <c r="G410" s="22" t="s">
        <v>479</v>
      </c>
      <c r="H410" s="15">
        <v>286974</v>
      </c>
    </row>
    <row r="411" spans="1:8" s="26" customFormat="1" ht="12.75">
      <c r="A411" s="55">
        <v>407</v>
      </c>
      <c r="B411" s="57" t="s">
        <v>99</v>
      </c>
      <c r="C411" s="57" t="s">
        <v>472</v>
      </c>
      <c r="D411" s="57" t="s">
        <v>101</v>
      </c>
      <c r="E411" s="79">
        <v>1290203</v>
      </c>
      <c r="F411" s="13" t="s">
        <v>11</v>
      </c>
      <c r="G411" s="22" t="s">
        <v>480</v>
      </c>
      <c r="H411" s="15">
        <v>388710</v>
      </c>
    </row>
    <row r="412" spans="1:8" s="26" customFormat="1" ht="12.75">
      <c r="A412" s="55">
        <v>408</v>
      </c>
      <c r="B412" s="57" t="s">
        <v>99</v>
      </c>
      <c r="C412" s="57" t="s">
        <v>472</v>
      </c>
      <c r="D412" s="57" t="s">
        <v>101</v>
      </c>
      <c r="E412" s="79">
        <v>1290204</v>
      </c>
      <c r="F412" s="13" t="s">
        <v>11</v>
      </c>
      <c r="G412" s="22" t="s">
        <v>481</v>
      </c>
      <c r="H412" s="15">
        <v>175221</v>
      </c>
    </row>
    <row r="413" spans="1:8" s="26" customFormat="1" ht="12.75">
      <c r="A413" s="55">
        <v>409</v>
      </c>
      <c r="B413" s="57" t="s">
        <v>99</v>
      </c>
      <c r="C413" s="57" t="s">
        <v>472</v>
      </c>
      <c r="D413" s="57" t="s">
        <v>101</v>
      </c>
      <c r="E413" s="79">
        <v>1290205</v>
      </c>
      <c r="F413" s="13" t="s">
        <v>11</v>
      </c>
      <c r="G413" s="22" t="s">
        <v>482</v>
      </c>
      <c r="H413" s="15">
        <v>242613</v>
      </c>
    </row>
    <row r="414" spans="1:8" s="26" customFormat="1" ht="12.75">
      <c r="A414" s="55">
        <v>410</v>
      </c>
      <c r="B414" s="57" t="s">
        <v>99</v>
      </c>
      <c r="C414" s="57" t="s">
        <v>472</v>
      </c>
      <c r="D414" s="57" t="s">
        <v>101</v>
      </c>
      <c r="E414" s="57">
        <v>1290206</v>
      </c>
      <c r="F414" s="13" t="s">
        <v>11</v>
      </c>
      <c r="G414" s="22" t="s">
        <v>483</v>
      </c>
      <c r="H414" s="15">
        <v>277065</v>
      </c>
    </row>
    <row r="415" spans="1:8" s="26" customFormat="1" ht="12.75">
      <c r="A415" s="55">
        <v>411</v>
      </c>
      <c r="B415" s="57" t="s">
        <v>99</v>
      </c>
      <c r="C415" s="57" t="s">
        <v>472</v>
      </c>
      <c r="D415" s="57" t="s">
        <v>101</v>
      </c>
      <c r="E415" s="57">
        <v>1290207</v>
      </c>
      <c r="F415" s="13" t="s">
        <v>11</v>
      </c>
      <c r="G415" s="22" t="s">
        <v>484</v>
      </c>
      <c r="H415" s="15">
        <v>349524</v>
      </c>
    </row>
    <row r="416" spans="1:8" s="26" customFormat="1" ht="12.75">
      <c r="A416" s="55">
        <v>412</v>
      </c>
      <c r="B416" s="57" t="s">
        <v>99</v>
      </c>
      <c r="C416" s="57" t="s">
        <v>472</v>
      </c>
      <c r="D416" s="57" t="s">
        <v>101</v>
      </c>
      <c r="E416" s="79">
        <v>1290208</v>
      </c>
      <c r="F416" s="13" t="s">
        <v>11</v>
      </c>
      <c r="G416" s="22" t="s">
        <v>485</v>
      </c>
      <c r="H416" s="15">
        <v>183438</v>
      </c>
    </row>
    <row r="417" spans="1:8" s="26" customFormat="1" ht="12.75">
      <c r="A417" s="55">
        <v>413</v>
      </c>
      <c r="B417" s="57" t="s">
        <v>99</v>
      </c>
      <c r="C417" s="57" t="s">
        <v>472</v>
      </c>
      <c r="D417" s="57" t="s">
        <v>101</v>
      </c>
      <c r="E417" s="57">
        <v>1290209</v>
      </c>
      <c r="F417" s="13" t="s">
        <v>11</v>
      </c>
      <c r="G417" s="22" t="s">
        <v>486</v>
      </c>
      <c r="H417" s="15">
        <v>254043</v>
      </c>
    </row>
    <row r="418" spans="1:8" s="26" customFormat="1" ht="12.75">
      <c r="A418" s="55">
        <v>414</v>
      </c>
      <c r="B418" s="57" t="s">
        <v>99</v>
      </c>
      <c r="C418" s="57" t="s">
        <v>472</v>
      </c>
      <c r="D418" s="57" t="s">
        <v>101</v>
      </c>
      <c r="E418" s="79">
        <v>1290210</v>
      </c>
      <c r="F418" s="13" t="s">
        <v>11</v>
      </c>
      <c r="G418" s="22" t="s">
        <v>487</v>
      </c>
      <c r="H418" s="15">
        <v>286974</v>
      </c>
    </row>
    <row r="419" spans="1:8" s="26" customFormat="1" ht="12.75">
      <c r="A419" s="55">
        <v>415</v>
      </c>
      <c r="B419" s="57" t="s">
        <v>99</v>
      </c>
      <c r="C419" s="57" t="s">
        <v>472</v>
      </c>
      <c r="D419" s="57" t="s">
        <v>101</v>
      </c>
      <c r="E419" s="57">
        <v>1290211</v>
      </c>
      <c r="F419" s="13" t="s">
        <v>11</v>
      </c>
      <c r="G419" s="22" t="s">
        <v>488</v>
      </c>
      <c r="H419" s="15">
        <v>388710</v>
      </c>
    </row>
    <row r="420" spans="1:8" s="26" customFormat="1" ht="12.75">
      <c r="A420" s="55">
        <v>416</v>
      </c>
      <c r="B420" s="60" t="s">
        <v>99</v>
      </c>
      <c r="C420" s="60" t="s">
        <v>472</v>
      </c>
      <c r="D420" s="60" t="s">
        <v>101</v>
      </c>
      <c r="E420" s="70">
        <v>1290063</v>
      </c>
      <c r="F420" s="21" t="s">
        <v>11</v>
      </c>
      <c r="G420" s="65" t="s">
        <v>489</v>
      </c>
      <c r="H420" s="15">
        <v>165924</v>
      </c>
    </row>
    <row r="421" spans="1:8" s="26" customFormat="1" ht="12.75">
      <c r="A421" s="55">
        <v>417</v>
      </c>
      <c r="B421" s="57" t="s">
        <v>99</v>
      </c>
      <c r="C421" s="57" t="s">
        <v>472</v>
      </c>
      <c r="D421" s="57" t="s">
        <v>101</v>
      </c>
      <c r="E421" s="62">
        <v>1290086</v>
      </c>
      <c r="F421" s="13" t="s">
        <v>11</v>
      </c>
      <c r="G421" s="22" t="s">
        <v>490</v>
      </c>
      <c r="H421" s="15">
        <v>233469</v>
      </c>
    </row>
    <row r="422" spans="1:8" s="26" customFormat="1" ht="12.75">
      <c r="A422" s="55">
        <v>418</v>
      </c>
      <c r="B422" s="57" t="s">
        <v>99</v>
      </c>
      <c r="C422" s="57" t="s">
        <v>472</v>
      </c>
      <c r="D422" s="57" t="s">
        <v>101</v>
      </c>
      <c r="E422" s="62">
        <v>1290087</v>
      </c>
      <c r="F422" s="13" t="s">
        <v>11</v>
      </c>
      <c r="G422" s="22" t="s">
        <v>491</v>
      </c>
      <c r="H422" s="15">
        <v>267912</v>
      </c>
    </row>
    <row r="423" spans="1:8" s="26" customFormat="1" ht="12.75">
      <c r="A423" s="55">
        <v>419</v>
      </c>
      <c r="B423" s="57" t="s">
        <v>99</v>
      </c>
      <c r="C423" s="57" t="s">
        <v>472</v>
      </c>
      <c r="D423" s="57" t="s">
        <v>101</v>
      </c>
      <c r="E423" s="57">
        <v>1290085</v>
      </c>
      <c r="F423" s="13" t="s">
        <v>11</v>
      </c>
      <c r="G423" s="22" t="s">
        <v>492</v>
      </c>
      <c r="H423" s="15">
        <v>340245</v>
      </c>
    </row>
    <row r="424" spans="1:8" s="26" customFormat="1" ht="12.75">
      <c r="A424" s="55">
        <v>420</v>
      </c>
      <c r="B424" s="60" t="s">
        <v>99</v>
      </c>
      <c r="C424" s="60" t="s">
        <v>472</v>
      </c>
      <c r="D424" s="60" t="s">
        <v>101</v>
      </c>
      <c r="E424" s="70">
        <v>1290076</v>
      </c>
      <c r="F424" s="21" t="s">
        <v>11</v>
      </c>
      <c r="G424" s="65" t="s">
        <v>493</v>
      </c>
      <c r="H424" s="15">
        <v>174159</v>
      </c>
    </row>
    <row r="425" spans="1:8" s="26" customFormat="1" ht="12.75">
      <c r="A425" s="55">
        <v>421</v>
      </c>
      <c r="B425" s="57" t="s">
        <v>99</v>
      </c>
      <c r="C425" s="57" t="s">
        <v>472</v>
      </c>
      <c r="D425" s="57" t="s">
        <v>101</v>
      </c>
      <c r="E425" s="62">
        <v>1290075</v>
      </c>
      <c r="F425" s="13" t="s">
        <v>11</v>
      </c>
      <c r="G425" s="22" t="s">
        <v>494</v>
      </c>
      <c r="H425" s="15">
        <v>244899</v>
      </c>
    </row>
    <row r="426" spans="1:8" s="26" customFormat="1" ht="12.75">
      <c r="A426" s="55">
        <v>422</v>
      </c>
      <c r="B426" s="57" t="s">
        <v>99</v>
      </c>
      <c r="C426" s="57" t="s">
        <v>472</v>
      </c>
      <c r="D426" s="57" t="s">
        <v>101</v>
      </c>
      <c r="E426" s="62">
        <v>1290072</v>
      </c>
      <c r="F426" s="13" t="s">
        <v>11</v>
      </c>
      <c r="G426" s="22" t="s">
        <v>495</v>
      </c>
      <c r="H426" s="15">
        <v>277677</v>
      </c>
    </row>
    <row r="427" spans="1:8" s="26" customFormat="1" ht="12.75">
      <c r="A427" s="55">
        <v>423</v>
      </c>
      <c r="B427" s="57" t="s">
        <v>99</v>
      </c>
      <c r="C427" s="57" t="s">
        <v>472</v>
      </c>
      <c r="D427" s="57" t="s">
        <v>101</v>
      </c>
      <c r="E427" s="62">
        <v>1290066</v>
      </c>
      <c r="F427" s="13" t="s">
        <v>11</v>
      </c>
      <c r="G427" s="22" t="s">
        <v>496</v>
      </c>
      <c r="H427" s="15">
        <v>355023</v>
      </c>
    </row>
    <row r="428" spans="1:8" s="26" customFormat="1" ht="12.75">
      <c r="A428" s="55">
        <v>424</v>
      </c>
      <c r="B428" s="57" t="s">
        <v>99</v>
      </c>
      <c r="C428" s="57" t="s">
        <v>472</v>
      </c>
      <c r="D428" s="57" t="s">
        <v>101</v>
      </c>
      <c r="E428" s="57">
        <v>1290212</v>
      </c>
      <c r="F428" s="13" t="s">
        <v>11</v>
      </c>
      <c r="G428" s="22" t="s">
        <v>497</v>
      </c>
      <c r="H428" s="15">
        <v>165924</v>
      </c>
    </row>
    <row r="429" spans="1:8" s="26" customFormat="1" ht="12.75">
      <c r="A429" s="55">
        <v>425</v>
      </c>
      <c r="B429" s="57" t="s">
        <v>99</v>
      </c>
      <c r="C429" s="57" t="s">
        <v>472</v>
      </c>
      <c r="D429" s="57" t="s">
        <v>101</v>
      </c>
      <c r="E429" s="57">
        <v>1290213</v>
      </c>
      <c r="F429" s="13" t="s">
        <v>11</v>
      </c>
      <c r="G429" s="22" t="s">
        <v>498</v>
      </c>
      <c r="H429" s="15">
        <v>233469</v>
      </c>
    </row>
    <row r="430" spans="1:8" s="26" customFormat="1" ht="12.75">
      <c r="A430" s="55">
        <v>426</v>
      </c>
      <c r="B430" s="57" t="s">
        <v>99</v>
      </c>
      <c r="C430" s="57" t="s">
        <v>472</v>
      </c>
      <c r="D430" s="57" t="s">
        <v>101</v>
      </c>
      <c r="E430" s="57">
        <v>1290214</v>
      </c>
      <c r="F430" s="13" t="s">
        <v>11</v>
      </c>
      <c r="G430" s="22" t="s">
        <v>499</v>
      </c>
      <c r="H430" s="15">
        <v>267912</v>
      </c>
    </row>
    <row r="431" spans="1:8" s="26" customFormat="1" ht="12.75">
      <c r="A431" s="55">
        <v>427</v>
      </c>
      <c r="B431" s="57" t="s">
        <v>99</v>
      </c>
      <c r="C431" s="57" t="s">
        <v>472</v>
      </c>
      <c r="D431" s="57" t="s">
        <v>101</v>
      </c>
      <c r="E431" s="57">
        <v>1290215</v>
      </c>
      <c r="F431" s="13" t="s">
        <v>11</v>
      </c>
      <c r="G431" s="22" t="s">
        <v>500</v>
      </c>
      <c r="H431" s="15">
        <v>340245</v>
      </c>
    </row>
    <row r="432" spans="1:8" s="26" customFormat="1" ht="12.75">
      <c r="A432" s="55">
        <v>428</v>
      </c>
      <c r="B432" s="57" t="s">
        <v>99</v>
      </c>
      <c r="C432" s="57" t="s">
        <v>472</v>
      </c>
      <c r="D432" s="57" t="s">
        <v>101</v>
      </c>
      <c r="E432" s="57">
        <v>1290216</v>
      </c>
      <c r="F432" s="13" t="s">
        <v>11</v>
      </c>
      <c r="G432" s="22" t="s">
        <v>501</v>
      </c>
      <c r="H432" s="15">
        <v>174159</v>
      </c>
    </row>
    <row r="433" spans="1:8" s="26" customFormat="1" ht="12.75">
      <c r="A433" s="55">
        <v>429</v>
      </c>
      <c r="B433" s="57" t="s">
        <v>99</v>
      </c>
      <c r="C433" s="57" t="s">
        <v>472</v>
      </c>
      <c r="D433" s="57" t="s">
        <v>101</v>
      </c>
      <c r="E433" s="57">
        <v>1290217</v>
      </c>
      <c r="F433" s="13" t="s">
        <v>11</v>
      </c>
      <c r="G433" s="22" t="s">
        <v>502</v>
      </c>
      <c r="H433" s="15">
        <v>244899</v>
      </c>
    </row>
    <row r="434" spans="1:8" s="26" customFormat="1" ht="12.75">
      <c r="A434" s="55">
        <v>430</v>
      </c>
      <c r="B434" s="57" t="s">
        <v>99</v>
      </c>
      <c r="C434" s="57" t="s">
        <v>472</v>
      </c>
      <c r="D434" s="57" t="s">
        <v>101</v>
      </c>
      <c r="E434" s="57">
        <v>1290218</v>
      </c>
      <c r="F434" s="13" t="s">
        <v>11</v>
      </c>
      <c r="G434" s="22" t="s">
        <v>503</v>
      </c>
      <c r="H434" s="15">
        <v>277677</v>
      </c>
    </row>
    <row r="435" spans="1:8" s="26" customFormat="1" ht="12.75">
      <c r="A435" s="55">
        <v>431</v>
      </c>
      <c r="B435" s="57" t="s">
        <v>99</v>
      </c>
      <c r="C435" s="57" t="s">
        <v>472</v>
      </c>
      <c r="D435" s="57" t="s">
        <v>101</v>
      </c>
      <c r="E435" s="57">
        <v>1290219</v>
      </c>
      <c r="F435" s="13" t="s">
        <v>11</v>
      </c>
      <c r="G435" s="22" t="s">
        <v>504</v>
      </c>
      <c r="H435" s="15">
        <v>355023</v>
      </c>
    </row>
    <row r="436" spans="1:8" s="26" customFormat="1" ht="12.75">
      <c r="A436" s="55">
        <v>432</v>
      </c>
      <c r="B436" s="57" t="s">
        <v>99</v>
      </c>
      <c r="C436" s="57" t="s">
        <v>472</v>
      </c>
      <c r="D436" s="57" t="s">
        <v>101</v>
      </c>
      <c r="E436" s="62">
        <v>2230486</v>
      </c>
      <c r="F436" s="13" t="s">
        <v>6</v>
      </c>
      <c r="G436" s="22" t="s">
        <v>423</v>
      </c>
      <c r="H436" s="119"/>
    </row>
    <row r="437" spans="1:8" s="26" customFormat="1" ht="12.75">
      <c r="A437" s="55">
        <v>433</v>
      </c>
      <c r="B437" s="57" t="s">
        <v>99</v>
      </c>
      <c r="C437" s="57" t="s">
        <v>472</v>
      </c>
      <c r="D437" s="57" t="s">
        <v>101</v>
      </c>
      <c r="E437" s="62">
        <v>2230487</v>
      </c>
      <c r="F437" s="13" t="s">
        <v>6</v>
      </c>
      <c r="G437" s="22" t="s">
        <v>424</v>
      </c>
      <c r="H437" s="119"/>
    </row>
    <row r="438" spans="1:8" s="26" customFormat="1" ht="12.75">
      <c r="A438" s="55">
        <v>434</v>
      </c>
      <c r="B438" s="57" t="s">
        <v>99</v>
      </c>
      <c r="C438" s="57" t="s">
        <v>472</v>
      </c>
      <c r="D438" s="57" t="s">
        <v>101</v>
      </c>
      <c r="E438" s="57" t="s">
        <v>429</v>
      </c>
      <c r="F438" s="13" t="s">
        <v>6</v>
      </c>
      <c r="G438" s="22" t="s">
        <v>430</v>
      </c>
      <c r="H438" s="119"/>
    </row>
    <row r="439" spans="1:8" s="26" customFormat="1" ht="12.75">
      <c r="A439" s="55">
        <v>435</v>
      </c>
      <c r="B439" s="57" t="s">
        <v>99</v>
      </c>
      <c r="C439" s="57" t="s">
        <v>472</v>
      </c>
      <c r="D439" s="57" t="s">
        <v>101</v>
      </c>
      <c r="E439" s="57" t="s">
        <v>431</v>
      </c>
      <c r="F439" s="13" t="s">
        <v>6</v>
      </c>
      <c r="G439" s="22" t="s">
        <v>432</v>
      </c>
      <c r="H439" s="119"/>
    </row>
    <row r="440" spans="1:8" s="26" customFormat="1" ht="12.75">
      <c r="A440" s="55">
        <v>436</v>
      </c>
      <c r="B440" s="57" t="s">
        <v>99</v>
      </c>
      <c r="C440" s="57" t="s">
        <v>472</v>
      </c>
      <c r="D440" s="57" t="s">
        <v>101</v>
      </c>
      <c r="E440" s="62">
        <v>2290158</v>
      </c>
      <c r="F440" s="13" t="s">
        <v>6</v>
      </c>
      <c r="G440" s="22" t="s">
        <v>505</v>
      </c>
      <c r="H440" s="119"/>
    </row>
    <row r="441" spans="1:8" s="26" customFormat="1" ht="12.75">
      <c r="A441" s="55">
        <v>437</v>
      </c>
      <c r="B441" s="57" t="s">
        <v>99</v>
      </c>
      <c r="C441" s="57" t="s">
        <v>472</v>
      </c>
      <c r="D441" s="57" t="s">
        <v>101</v>
      </c>
      <c r="E441" s="62">
        <v>2290157</v>
      </c>
      <c r="F441" s="13" t="s">
        <v>6</v>
      </c>
      <c r="G441" s="22" t="s">
        <v>506</v>
      </c>
      <c r="H441" s="119"/>
    </row>
    <row r="442" spans="1:8" s="26" customFormat="1" ht="12.75">
      <c r="A442" s="55">
        <v>438</v>
      </c>
      <c r="B442" s="57" t="s">
        <v>99</v>
      </c>
      <c r="C442" s="57" t="s">
        <v>472</v>
      </c>
      <c r="D442" s="57" t="s">
        <v>101</v>
      </c>
      <c r="E442" s="57" t="s">
        <v>507</v>
      </c>
      <c r="F442" s="13" t="s">
        <v>6</v>
      </c>
      <c r="G442" s="22" t="s">
        <v>508</v>
      </c>
      <c r="H442" s="119"/>
    </row>
    <row r="443" spans="1:8" s="26" customFormat="1" ht="12.75">
      <c r="A443" s="55">
        <v>439</v>
      </c>
      <c r="B443" s="57" t="s">
        <v>99</v>
      </c>
      <c r="C443" s="57" t="s">
        <v>472</v>
      </c>
      <c r="D443" s="57" t="s">
        <v>101</v>
      </c>
      <c r="E443" s="57" t="s">
        <v>509</v>
      </c>
      <c r="F443" s="13" t="s">
        <v>6</v>
      </c>
      <c r="G443" s="22" t="s">
        <v>510</v>
      </c>
      <c r="H443" s="119"/>
    </row>
    <row r="444" spans="1:8" s="26" customFormat="1" ht="12.75">
      <c r="A444" s="55">
        <v>440</v>
      </c>
      <c r="B444" s="57" t="s">
        <v>99</v>
      </c>
      <c r="C444" s="57" t="s">
        <v>472</v>
      </c>
      <c r="D444" s="57" t="s">
        <v>101</v>
      </c>
      <c r="E444" s="57" t="s">
        <v>511</v>
      </c>
      <c r="F444" s="13" t="s">
        <v>6</v>
      </c>
      <c r="G444" s="22" t="s">
        <v>512</v>
      </c>
      <c r="H444" s="119"/>
    </row>
    <row r="445" spans="1:8" s="26" customFormat="1" ht="12.75">
      <c r="A445" s="55">
        <v>441</v>
      </c>
      <c r="B445" s="57" t="s">
        <v>99</v>
      </c>
      <c r="C445" s="57" t="s">
        <v>472</v>
      </c>
      <c r="D445" s="57" t="s">
        <v>101</v>
      </c>
      <c r="E445" s="62">
        <v>2290159</v>
      </c>
      <c r="F445" s="13" t="s">
        <v>6</v>
      </c>
      <c r="G445" s="22" t="s">
        <v>513</v>
      </c>
      <c r="H445" s="119"/>
    </row>
    <row r="446" spans="1:8" s="26" customFormat="1" ht="12.75">
      <c r="A446" s="55">
        <v>442</v>
      </c>
      <c r="B446" s="57" t="s">
        <v>99</v>
      </c>
      <c r="C446" s="57" t="s">
        <v>472</v>
      </c>
      <c r="D446" s="57" t="s">
        <v>101</v>
      </c>
      <c r="E446" s="57" t="s">
        <v>514</v>
      </c>
      <c r="F446" s="13" t="s">
        <v>6</v>
      </c>
      <c r="G446" s="22" t="s">
        <v>515</v>
      </c>
      <c r="H446" s="119"/>
    </row>
    <row r="447" spans="1:8" s="26" customFormat="1" ht="12.75">
      <c r="A447" s="55">
        <v>443</v>
      </c>
      <c r="B447" s="57" t="s">
        <v>99</v>
      </c>
      <c r="C447" s="57" t="s">
        <v>472</v>
      </c>
      <c r="D447" s="57" t="s">
        <v>101</v>
      </c>
      <c r="E447" s="57" t="s">
        <v>516</v>
      </c>
      <c r="F447" s="13" t="s">
        <v>6</v>
      </c>
      <c r="G447" s="22" t="s">
        <v>517</v>
      </c>
      <c r="H447" s="119"/>
    </row>
    <row r="448" spans="1:8" s="26" customFormat="1" ht="12.75">
      <c r="A448" s="55">
        <v>444</v>
      </c>
      <c r="B448" s="57" t="s">
        <v>99</v>
      </c>
      <c r="C448" s="57" t="s">
        <v>472</v>
      </c>
      <c r="D448" s="57" t="s">
        <v>101</v>
      </c>
      <c r="E448" s="57" t="s">
        <v>518</v>
      </c>
      <c r="F448" s="13" t="s">
        <v>6</v>
      </c>
      <c r="G448" s="22" t="s">
        <v>519</v>
      </c>
      <c r="H448" s="119"/>
    </row>
    <row r="449" spans="1:8" s="26" customFormat="1" ht="12.75">
      <c r="A449" s="55">
        <v>445</v>
      </c>
      <c r="B449" s="57" t="s">
        <v>99</v>
      </c>
      <c r="C449" s="57" t="s">
        <v>472</v>
      </c>
      <c r="D449" s="57" t="s">
        <v>101</v>
      </c>
      <c r="E449" s="57" t="s">
        <v>520</v>
      </c>
      <c r="F449" s="13" t="s">
        <v>6</v>
      </c>
      <c r="G449" s="22" t="s">
        <v>521</v>
      </c>
      <c r="H449" s="119"/>
    </row>
    <row r="450" spans="1:8" s="26" customFormat="1" ht="12.75">
      <c r="A450" s="55">
        <v>446</v>
      </c>
      <c r="B450" s="57" t="s">
        <v>99</v>
      </c>
      <c r="C450" s="57" t="s">
        <v>472</v>
      </c>
      <c r="D450" s="57" t="s">
        <v>101</v>
      </c>
      <c r="E450" s="57" t="s">
        <v>522</v>
      </c>
      <c r="F450" s="13" t="s">
        <v>6</v>
      </c>
      <c r="G450" s="22" t="s">
        <v>523</v>
      </c>
      <c r="H450" s="119"/>
    </row>
    <row r="451" spans="1:8" s="26" customFormat="1" ht="12.75">
      <c r="A451" s="55">
        <v>447</v>
      </c>
      <c r="B451" s="57" t="s">
        <v>99</v>
      </c>
      <c r="C451" s="57" t="s">
        <v>472</v>
      </c>
      <c r="D451" s="57" t="s">
        <v>101</v>
      </c>
      <c r="E451" s="57" t="s">
        <v>524</v>
      </c>
      <c r="F451" s="13" t="s">
        <v>6</v>
      </c>
      <c r="G451" s="22" t="s">
        <v>525</v>
      </c>
      <c r="H451" s="119"/>
    </row>
    <row r="452" spans="1:8" s="26" customFormat="1" ht="12.75">
      <c r="A452" s="55">
        <v>448</v>
      </c>
      <c r="B452" s="57" t="s">
        <v>99</v>
      </c>
      <c r="C452" s="57" t="s">
        <v>472</v>
      </c>
      <c r="D452" s="57" t="s">
        <v>101</v>
      </c>
      <c r="E452" s="57" t="s">
        <v>526</v>
      </c>
      <c r="F452" s="13" t="s">
        <v>6</v>
      </c>
      <c r="G452" s="22" t="s">
        <v>527</v>
      </c>
      <c r="H452" s="119"/>
    </row>
    <row r="453" spans="1:8" s="26" customFormat="1" ht="12.75">
      <c r="A453" s="55">
        <v>449</v>
      </c>
      <c r="B453" s="57" t="s">
        <v>99</v>
      </c>
      <c r="C453" s="57" t="s">
        <v>472</v>
      </c>
      <c r="D453" s="57" t="s">
        <v>101</v>
      </c>
      <c r="E453" s="57" t="s">
        <v>528</v>
      </c>
      <c r="F453" s="13" t="s">
        <v>6</v>
      </c>
      <c r="G453" s="22" t="s">
        <v>529</v>
      </c>
      <c r="H453" s="119"/>
    </row>
    <row r="454" spans="1:8" s="26" customFormat="1" ht="12.75">
      <c r="A454" s="55">
        <v>450</v>
      </c>
      <c r="B454" s="57" t="s">
        <v>99</v>
      </c>
      <c r="C454" s="57" t="s">
        <v>472</v>
      </c>
      <c r="D454" s="57" t="s">
        <v>101</v>
      </c>
      <c r="E454" s="57" t="s">
        <v>530</v>
      </c>
      <c r="F454" s="13" t="s">
        <v>122</v>
      </c>
      <c r="G454" s="22" t="s">
        <v>531</v>
      </c>
      <c r="H454" s="119"/>
    </row>
    <row r="455" spans="1:8" s="26" customFormat="1" ht="12.75">
      <c r="A455" s="55">
        <v>451</v>
      </c>
      <c r="B455" s="57" t="s">
        <v>99</v>
      </c>
      <c r="C455" s="57" t="s">
        <v>472</v>
      </c>
      <c r="D455" s="57" t="s">
        <v>101</v>
      </c>
      <c r="E455" s="57" t="s">
        <v>532</v>
      </c>
      <c r="F455" s="13" t="s">
        <v>122</v>
      </c>
      <c r="G455" s="22" t="s">
        <v>533</v>
      </c>
      <c r="H455" s="119"/>
    </row>
    <row r="456" spans="1:8" s="26" customFormat="1" ht="25.5">
      <c r="A456" s="55">
        <v>452</v>
      </c>
      <c r="B456" s="57" t="s">
        <v>99</v>
      </c>
      <c r="C456" s="57" t="s">
        <v>472</v>
      </c>
      <c r="D456" s="57" t="s">
        <v>101</v>
      </c>
      <c r="E456" s="62">
        <v>2341102</v>
      </c>
      <c r="F456" s="13" t="s">
        <v>122</v>
      </c>
      <c r="G456" s="22" t="s">
        <v>439</v>
      </c>
      <c r="H456" s="119"/>
    </row>
    <row r="457" spans="1:8" s="26" customFormat="1" ht="25.5">
      <c r="A457" s="55">
        <v>453</v>
      </c>
      <c r="B457" s="57" t="s">
        <v>99</v>
      </c>
      <c r="C457" s="57" t="s">
        <v>472</v>
      </c>
      <c r="D457" s="57" t="s">
        <v>101</v>
      </c>
      <c r="E457" s="62">
        <v>2341023</v>
      </c>
      <c r="F457" s="13" t="s">
        <v>122</v>
      </c>
      <c r="G457" s="22" t="s">
        <v>440</v>
      </c>
      <c r="H457" s="119"/>
    </row>
    <row r="458" spans="1:8" s="26" customFormat="1" ht="25.5">
      <c r="A458" s="55">
        <v>454</v>
      </c>
      <c r="B458" s="57" t="s">
        <v>99</v>
      </c>
      <c r="C458" s="57" t="s">
        <v>472</v>
      </c>
      <c r="D458" s="57" t="s">
        <v>101</v>
      </c>
      <c r="E458" s="62">
        <v>2341024</v>
      </c>
      <c r="F458" s="13" t="s">
        <v>122</v>
      </c>
      <c r="G458" s="22" t="s">
        <v>444</v>
      </c>
      <c r="H458" s="119"/>
    </row>
    <row r="459" spans="1:8" s="26" customFormat="1" ht="12.75">
      <c r="A459" s="55">
        <v>455</v>
      </c>
      <c r="B459" s="57" t="s">
        <v>99</v>
      </c>
      <c r="C459" s="57" t="s">
        <v>472</v>
      </c>
      <c r="D459" s="57" t="s">
        <v>101</v>
      </c>
      <c r="E459" s="62">
        <v>3200001</v>
      </c>
      <c r="F459" s="13" t="s">
        <v>6</v>
      </c>
      <c r="G459" s="22" t="s">
        <v>124</v>
      </c>
      <c r="H459" s="119"/>
    </row>
    <row r="460" spans="1:8" s="26" customFormat="1" ht="25.5">
      <c r="A460" s="55">
        <v>456</v>
      </c>
      <c r="B460" s="57" t="s">
        <v>99</v>
      </c>
      <c r="C460" s="57" t="s">
        <v>472</v>
      </c>
      <c r="D460" s="57" t="s">
        <v>101</v>
      </c>
      <c r="E460" s="57">
        <v>3200002</v>
      </c>
      <c r="F460" s="13" t="s">
        <v>6</v>
      </c>
      <c r="G460" s="22" t="s">
        <v>125</v>
      </c>
      <c r="H460" s="119"/>
    </row>
    <row r="461" spans="1:8" s="26" customFormat="1" ht="12.75">
      <c r="A461" s="55">
        <v>457</v>
      </c>
      <c r="B461" s="57" t="s">
        <v>99</v>
      </c>
      <c r="C461" s="57" t="s">
        <v>472</v>
      </c>
      <c r="D461" s="57" t="s">
        <v>101</v>
      </c>
      <c r="E461" s="57">
        <v>3200003</v>
      </c>
      <c r="F461" s="13" t="s">
        <v>6</v>
      </c>
      <c r="G461" s="22" t="s">
        <v>126</v>
      </c>
      <c r="H461" s="119"/>
    </row>
    <row r="462" spans="1:8" s="26" customFormat="1" ht="12.75">
      <c r="A462" s="55">
        <v>458</v>
      </c>
      <c r="B462" s="57" t="s">
        <v>99</v>
      </c>
      <c r="C462" s="57" t="s">
        <v>472</v>
      </c>
      <c r="D462" s="57" t="s">
        <v>101</v>
      </c>
      <c r="E462" s="12">
        <v>3290732</v>
      </c>
      <c r="F462" s="13" t="s">
        <v>6</v>
      </c>
      <c r="G462" s="22" t="s">
        <v>128</v>
      </c>
      <c r="H462" s="119"/>
    </row>
    <row r="463" spans="1:8" s="26" customFormat="1" ht="12.75">
      <c r="A463" s="55">
        <v>459</v>
      </c>
      <c r="B463" s="57" t="s">
        <v>99</v>
      </c>
      <c r="C463" s="57" t="s">
        <v>472</v>
      </c>
      <c r="D463" s="57" t="s">
        <v>101</v>
      </c>
      <c r="E463" s="62">
        <v>2120433</v>
      </c>
      <c r="F463" s="13" t="s">
        <v>122</v>
      </c>
      <c r="G463" s="22" t="s">
        <v>450</v>
      </c>
      <c r="H463" s="119"/>
    </row>
    <row r="464" spans="1:8" s="26" customFormat="1" ht="12.75">
      <c r="A464" s="55">
        <v>460</v>
      </c>
      <c r="B464" s="57" t="s">
        <v>99</v>
      </c>
      <c r="C464" s="57" t="s">
        <v>472</v>
      </c>
      <c r="D464" s="57" t="s">
        <v>101</v>
      </c>
      <c r="E464" s="57" t="s">
        <v>453</v>
      </c>
      <c r="F464" s="13" t="s">
        <v>122</v>
      </c>
      <c r="G464" s="22" t="s">
        <v>454</v>
      </c>
      <c r="H464" s="119"/>
    </row>
    <row r="465" spans="1:8" s="26" customFormat="1" ht="12.75">
      <c r="A465" s="55">
        <v>461</v>
      </c>
      <c r="B465" s="57" t="s">
        <v>99</v>
      </c>
      <c r="C465" s="57" t="s">
        <v>472</v>
      </c>
      <c r="D465" s="57" t="s">
        <v>101</v>
      </c>
      <c r="E465" s="62">
        <v>2120434</v>
      </c>
      <c r="F465" s="13" t="s">
        <v>122</v>
      </c>
      <c r="G465" s="22" t="s">
        <v>455</v>
      </c>
      <c r="H465" s="119"/>
    </row>
    <row r="466" spans="1:8" s="26" customFormat="1" ht="12.75">
      <c r="A466" s="55">
        <v>462</v>
      </c>
      <c r="B466" s="57" t="s">
        <v>99</v>
      </c>
      <c r="C466" s="57" t="s">
        <v>472</v>
      </c>
      <c r="D466" s="57" t="s">
        <v>101</v>
      </c>
      <c r="E466" s="57" t="s">
        <v>458</v>
      </c>
      <c r="F466" s="13" t="s">
        <v>122</v>
      </c>
      <c r="G466" s="22" t="s">
        <v>459</v>
      </c>
      <c r="H466" s="119"/>
    </row>
    <row r="467" spans="1:8" s="26" customFormat="1" ht="25.5">
      <c r="A467" s="55">
        <v>463</v>
      </c>
      <c r="B467" s="57" t="s">
        <v>99</v>
      </c>
      <c r="C467" s="57" t="s">
        <v>472</v>
      </c>
      <c r="D467" s="57" t="s">
        <v>101</v>
      </c>
      <c r="E467" s="12">
        <v>2122452</v>
      </c>
      <c r="F467" s="13" t="s">
        <v>122</v>
      </c>
      <c r="G467" s="22" t="s">
        <v>129</v>
      </c>
      <c r="H467" s="119"/>
    </row>
    <row r="468" spans="1:8" s="26" customFormat="1" ht="25.5">
      <c r="A468" s="55">
        <v>464</v>
      </c>
      <c r="B468" s="57" t="s">
        <v>99</v>
      </c>
      <c r="C468" s="57" t="s">
        <v>472</v>
      </c>
      <c r="D468" s="57" t="s">
        <v>101</v>
      </c>
      <c r="E468" s="12">
        <v>2122450</v>
      </c>
      <c r="F468" s="13" t="s">
        <v>122</v>
      </c>
      <c r="G468" s="22" t="s">
        <v>130</v>
      </c>
      <c r="H468" s="119"/>
    </row>
    <row r="469" spans="1:8" s="26" customFormat="1" ht="25.5">
      <c r="A469" s="55">
        <v>465</v>
      </c>
      <c r="B469" s="57" t="s">
        <v>99</v>
      </c>
      <c r="C469" s="57" t="s">
        <v>472</v>
      </c>
      <c r="D469" s="57" t="s">
        <v>101</v>
      </c>
      <c r="E469" s="62">
        <v>2141958</v>
      </c>
      <c r="F469" s="13" t="s">
        <v>122</v>
      </c>
      <c r="G469" s="22" t="s">
        <v>131</v>
      </c>
      <c r="H469" s="119"/>
    </row>
    <row r="470" spans="1:8" s="26" customFormat="1" ht="25.5">
      <c r="A470" s="55">
        <v>466</v>
      </c>
      <c r="B470" s="57" t="s">
        <v>99</v>
      </c>
      <c r="C470" s="57" t="s">
        <v>472</v>
      </c>
      <c r="D470" s="57" t="s">
        <v>101</v>
      </c>
      <c r="E470" s="62">
        <v>2141957</v>
      </c>
      <c r="F470" s="13" t="s">
        <v>122</v>
      </c>
      <c r="G470" s="22" t="s">
        <v>132</v>
      </c>
      <c r="H470" s="119"/>
    </row>
    <row r="471" spans="1:8" s="26" customFormat="1" ht="12.75">
      <c r="A471" s="55">
        <v>467</v>
      </c>
      <c r="B471" s="57" t="s">
        <v>99</v>
      </c>
      <c r="C471" s="57" t="s">
        <v>472</v>
      </c>
      <c r="D471" s="57" t="s">
        <v>101</v>
      </c>
      <c r="E471" s="57" t="s">
        <v>267</v>
      </c>
      <c r="F471" s="13" t="s">
        <v>122</v>
      </c>
      <c r="G471" s="22" t="s">
        <v>268</v>
      </c>
      <c r="H471" s="119"/>
    </row>
    <row r="472" spans="1:8" s="26" customFormat="1" ht="25.5">
      <c r="A472" s="55">
        <v>468</v>
      </c>
      <c r="B472" s="57" t="s">
        <v>99</v>
      </c>
      <c r="C472" s="57" t="s">
        <v>472</v>
      </c>
      <c r="D472" s="57" t="s">
        <v>101</v>
      </c>
      <c r="E472" s="57" t="s">
        <v>269</v>
      </c>
      <c r="F472" s="13" t="s">
        <v>122</v>
      </c>
      <c r="G472" s="22" t="s">
        <v>270</v>
      </c>
      <c r="H472" s="119"/>
    </row>
    <row r="473" spans="1:8" s="26" customFormat="1" ht="12.75">
      <c r="A473" s="55">
        <v>469</v>
      </c>
      <c r="B473" s="57" t="s">
        <v>99</v>
      </c>
      <c r="C473" s="57" t="s">
        <v>472</v>
      </c>
      <c r="D473" s="57" t="s">
        <v>101</v>
      </c>
      <c r="E473" s="58">
        <v>2125652</v>
      </c>
      <c r="F473" s="13" t="s">
        <v>122</v>
      </c>
      <c r="G473" s="22" t="s">
        <v>143</v>
      </c>
      <c r="H473" s="119"/>
    </row>
    <row r="474" spans="1:8" s="26" customFormat="1" ht="12.75">
      <c r="A474" s="55">
        <v>470</v>
      </c>
      <c r="B474" s="57" t="s">
        <v>99</v>
      </c>
      <c r="C474" s="57" t="s">
        <v>472</v>
      </c>
      <c r="D474" s="57" t="s">
        <v>101</v>
      </c>
      <c r="E474" s="58">
        <v>2125653</v>
      </c>
      <c r="F474" s="13" t="s">
        <v>122</v>
      </c>
      <c r="G474" s="22" t="s">
        <v>145</v>
      </c>
      <c r="H474" s="119"/>
    </row>
    <row r="475" spans="1:8" s="26" customFormat="1" ht="12.75">
      <c r="A475" s="55">
        <v>471</v>
      </c>
      <c r="B475" s="57" t="s">
        <v>99</v>
      </c>
      <c r="C475" s="57" t="s">
        <v>472</v>
      </c>
      <c r="D475" s="57" t="s">
        <v>101</v>
      </c>
      <c r="E475" s="62">
        <v>2126395</v>
      </c>
      <c r="F475" s="13" t="s">
        <v>122</v>
      </c>
      <c r="G475" s="22" t="s">
        <v>273</v>
      </c>
      <c r="H475" s="119"/>
    </row>
    <row r="476" spans="1:8" s="26" customFormat="1" ht="12.75">
      <c r="A476" s="55">
        <v>472</v>
      </c>
      <c r="B476" s="57" t="s">
        <v>99</v>
      </c>
      <c r="C476" s="57" t="s">
        <v>472</v>
      </c>
      <c r="D476" s="57" t="s">
        <v>101</v>
      </c>
      <c r="E476" s="62">
        <v>3290067</v>
      </c>
      <c r="F476" s="13" t="s">
        <v>122</v>
      </c>
      <c r="G476" s="22" t="s">
        <v>534</v>
      </c>
      <c r="H476" s="119"/>
    </row>
    <row r="477" spans="1:8" s="26" customFormat="1" ht="12.75">
      <c r="A477" s="55">
        <v>473</v>
      </c>
      <c r="B477" s="57" t="s">
        <v>99</v>
      </c>
      <c r="C477" s="57" t="s">
        <v>472</v>
      </c>
      <c r="D477" s="57" t="s">
        <v>101</v>
      </c>
      <c r="E477" s="12">
        <v>3290025</v>
      </c>
      <c r="F477" s="13" t="s">
        <v>6</v>
      </c>
      <c r="G477" s="22" t="s">
        <v>148</v>
      </c>
      <c r="H477" s="119"/>
    </row>
    <row r="478" spans="1:8" s="26" customFormat="1" ht="12.75">
      <c r="A478" s="55">
        <v>474</v>
      </c>
      <c r="B478" s="57" t="s">
        <v>99</v>
      </c>
      <c r="C478" s="57" t="s">
        <v>472</v>
      </c>
      <c r="D478" s="57" t="s">
        <v>101</v>
      </c>
      <c r="E478" s="57">
        <v>10074</v>
      </c>
      <c r="F478" s="13" t="s">
        <v>6</v>
      </c>
      <c r="G478" s="22" t="s">
        <v>469</v>
      </c>
      <c r="H478" s="119"/>
    </row>
    <row r="479" spans="1:8" s="26" customFormat="1" ht="12.75">
      <c r="A479" s="55">
        <v>475</v>
      </c>
      <c r="B479" s="57" t="s">
        <v>99</v>
      </c>
      <c r="C479" s="57" t="s">
        <v>472</v>
      </c>
      <c r="D479" s="57" t="s">
        <v>101</v>
      </c>
      <c r="E479" s="58">
        <v>3290039</v>
      </c>
      <c r="F479" s="13" t="s">
        <v>6</v>
      </c>
      <c r="G479" s="66" t="s">
        <v>149</v>
      </c>
      <c r="H479" s="119"/>
    </row>
    <row r="480" spans="1:8" s="26" customFormat="1" ht="12.75">
      <c r="A480" s="55">
        <v>476</v>
      </c>
      <c r="B480" s="57" t="s">
        <v>99</v>
      </c>
      <c r="C480" s="57" t="s">
        <v>472</v>
      </c>
      <c r="D480" s="57" t="s">
        <v>101</v>
      </c>
      <c r="E480" s="58">
        <v>3290040</v>
      </c>
      <c r="F480" s="13" t="s">
        <v>6</v>
      </c>
      <c r="G480" s="66" t="s">
        <v>150</v>
      </c>
      <c r="H480" s="119"/>
    </row>
    <row r="481" spans="1:8" s="26" customFormat="1" ht="12.75">
      <c r="A481" s="55">
        <v>477</v>
      </c>
      <c r="B481" s="57" t="s">
        <v>99</v>
      </c>
      <c r="C481" s="57" t="s">
        <v>472</v>
      </c>
      <c r="D481" s="57" t="s">
        <v>101</v>
      </c>
      <c r="E481" s="58">
        <v>3290043</v>
      </c>
      <c r="F481" s="13" t="s">
        <v>6</v>
      </c>
      <c r="G481" s="66" t="s">
        <v>151</v>
      </c>
      <c r="H481" s="119"/>
    </row>
    <row r="482" spans="1:8" s="26" customFormat="1" ht="12.75">
      <c r="A482" s="55">
        <v>478</v>
      </c>
      <c r="B482" s="57" t="s">
        <v>99</v>
      </c>
      <c r="C482" s="57" t="s">
        <v>472</v>
      </c>
      <c r="D482" s="57" t="s">
        <v>101</v>
      </c>
      <c r="E482" s="58">
        <v>3290044</v>
      </c>
      <c r="F482" s="13" t="s">
        <v>6</v>
      </c>
      <c r="G482" s="66" t="s">
        <v>152</v>
      </c>
      <c r="H482" s="119"/>
    </row>
    <row r="483" spans="1:8" s="26" customFormat="1" ht="12.75">
      <c r="A483" s="55">
        <v>479</v>
      </c>
      <c r="B483" s="57" t="s">
        <v>99</v>
      </c>
      <c r="C483" s="57" t="s">
        <v>472</v>
      </c>
      <c r="D483" s="57" t="s">
        <v>101</v>
      </c>
      <c r="E483" s="62"/>
      <c r="F483" s="13" t="s">
        <v>6</v>
      </c>
      <c r="G483" s="22" t="s">
        <v>153</v>
      </c>
      <c r="H483" s="119"/>
    </row>
    <row r="484" spans="1:8" s="26" customFormat="1" ht="12.75">
      <c r="A484" s="55">
        <v>480</v>
      </c>
      <c r="B484" s="57" t="s">
        <v>99</v>
      </c>
      <c r="C484" s="57" t="s">
        <v>472</v>
      </c>
      <c r="D484" s="57" t="s">
        <v>101</v>
      </c>
      <c r="E484" s="62"/>
      <c r="F484" s="13" t="s">
        <v>6</v>
      </c>
      <c r="G484" s="22" t="s">
        <v>154</v>
      </c>
      <c r="H484" s="119"/>
    </row>
    <row r="485" spans="1:8" s="26" customFormat="1" ht="12.75">
      <c r="A485" s="55">
        <v>481</v>
      </c>
      <c r="B485" s="57" t="s">
        <v>99</v>
      </c>
      <c r="C485" s="57" t="s">
        <v>472</v>
      </c>
      <c r="D485" s="57" t="s">
        <v>101</v>
      </c>
      <c r="E485" s="62" t="s">
        <v>155</v>
      </c>
      <c r="F485" s="13" t="s">
        <v>6</v>
      </c>
      <c r="G485" s="22" t="s">
        <v>156</v>
      </c>
      <c r="H485" s="119"/>
    </row>
    <row r="486" spans="1:8" s="26" customFormat="1" ht="25.5">
      <c r="A486" s="55">
        <v>482</v>
      </c>
      <c r="B486" s="57" t="s">
        <v>99</v>
      </c>
      <c r="C486" s="57" t="s">
        <v>472</v>
      </c>
      <c r="D486" s="57" t="s">
        <v>101</v>
      </c>
      <c r="E486" s="62" t="s">
        <v>157</v>
      </c>
      <c r="F486" s="13" t="s">
        <v>6</v>
      </c>
      <c r="G486" s="22" t="s">
        <v>158</v>
      </c>
      <c r="H486" s="119"/>
    </row>
    <row r="487" spans="1:8" s="26" customFormat="1" ht="12.75">
      <c r="A487" s="55">
        <v>483</v>
      </c>
      <c r="B487" s="57" t="s">
        <v>99</v>
      </c>
      <c r="C487" s="57" t="s">
        <v>472</v>
      </c>
      <c r="D487" s="57" t="s">
        <v>101</v>
      </c>
      <c r="E487" s="62" t="s">
        <v>159</v>
      </c>
      <c r="F487" s="13" t="s">
        <v>6</v>
      </c>
      <c r="G487" s="22" t="s">
        <v>160</v>
      </c>
      <c r="H487" s="119"/>
    </row>
    <row r="488" spans="1:8" s="26" customFormat="1" ht="12.75">
      <c r="A488" s="55">
        <v>484</v>
      </c>
      <c r="B488" s="57" t="s">
        <v>99</v>
      </c>
      <c r="C488" s="57" t="s">
        <v>472</v>
      </c>
      <c r="D488" s="57" t="s">
        <v>101</v>
      </c>
      <c r="E488" s="62" t="s">
        <v>161</v>
      </c>
      <c r="F488" s="13" t="s">
        <v>6</v>
      </c>
      <c r="G488" s="22" t="s">
        <v>162</v>
      </c>
      <c r="H488" s="119"/>
    </row>
    <row r="489" spans="1:8" s="26" customFormat="1" ht="25.5">
      <c r="A489" s="55">
        <v>485</v>
      </c>
      <c r="B489" s="57" t="s">
        <v>99</v>
      </c>
      <c r="C489" s="57" t="s">
        <v>472</v>
      </c>
      <c r="D489" s="57" t="s">
        <v>101</v>
      </c>
      <c r="E489" s="62" t="s">
        <v>163</v>
      </c>
      <c r="F489" s="13" t="s">
        <v>6</v>
      </c>
      <c r="G489" s="22" t="s">
        <v>164</v>
      </c>
      <c r="H489" s="119"/>
    </row>
    <row r="490" spans="1:8" s="26" customFormat="1" ht="12.75">
      <c r="A490" s="55">
        <v>486</v>
      </c>
      <c r="B490" s="57" t="s">
        <v>99</v>
      </c>
      <c r="C490" s="57" t="s">
        <v>472</v>
      </c>
      <c r="D490" s="57" t="s">
        <v>101</v>
      </c>
      <c r="E490" s="62" t="s">
        <v>165</v>
      </c>
      <c r="F490" s="13" t="s">
        <v>6</v>
      </c>
      <c r="G490" s="22" t="s">
        <v>166</v>
      </c>
      <c r="H490" s="119"/>
    </row>
    <row r="491" spans="1:8" s="26" customFormat="1" ht="12.75">
      <c r="A491" s="55">
        <v>487</v>
      </c>
      <c r="B491" s="57" t="s">
        <v>99</v>
      </c>
      <c r="C491" s="57" t="s">
        <v>472</v>
      </c>
      <c r="D491" s="57" t="s">
        <v>101</v>
      </c>
      <c r="E491" s="62">
        <v>99445</v>
      </c>
      <c r="F491" s="13" t="s">
        <v>6</v>
      </c>
      <c r="G491" s="22" t="s">
        <v>167</v>
      </c>
      <c r="H491" s="119"/>
    </row>
    <row r="492" spans="1:8" s="26" customFormat="1" ht="12.75">
      <c r="A492" s="55">
        <v>488</v>
      </c>
      <c r="B492" s="57" t="s">
        <v>99</v>
      </c>
      <c r="C492" s="57" t="s">
        <v>472</v>
      </c>
      <c r="D492" s="57" t="s">
        <v>101</v>
      </c>
      <c r="E492" s="62">
        <v>43607</v>
      </c>
      <c r="F492" s="13" t="s">
        <v>6</v>
      </c>
      <c r="G492" s="22" t="s">
        <v>168</v>
      </c>
      <c r="H492" s="119"/>
    </row>
    <row r="493" spans="1:8" s="26" customFormat="1" ht="12.75">
      <c r="A493" s="55">
        <v>489</v>
      </c>
      <c r="B493" s="57" t="s">
        <v>99</v>
      </c>
      <c r="C493" s="57" t="s">
        <v>472</v>
      </c>
      <c r="D493" s="16" t="s">
        <v>101</v>
      </c>
      <c r="E493" s="62">
        <v>10074</v>
      </c>
      <c r="F493" s="13" t="s">
        <v>6</v>
      </c>
      <c r="G493" s="22" t="s">
        <v>96</v>
      </c>
      <c r="H493" s="119"/>
    </row>
    <row r="494" spans="1:8" s="26" customFormat="1" ht="13.5" thickBot="1">
      <c r="A494" s="67">
        <v>490</v>
      </c>
      <c r="B494" s="71" t="s">
        <v>99</v>
      </c>
      <c r="C494" s="71" t="s">
        <v>472</v>
      </c>
      <c r="D494" s="24" t="s">
        <v>101</v>
      </c>
      <c r="E494" s="72"/>
      <c r="F494" s="25" t="s">
        <v>6</v>
      </c>
      <c r="G494" s="114" t="s">
        <v>169</v>
      </c>
      <c r="H494" s="121"/>
    </row>
    <row r="495" spans="1:8" s="26" customFormat="1" ht="12.75">
      <c r="A495" s="52">
        <v>491</v>
      </c>
      <c r="B495" s="122" t="s">
        <v>99</v>
      </c>
      <c r="C495" s="122" t="s">
        <v>535</v>
      </c>
      <c r="D495" s="122" t="s">
        <v>101</v>
      </c>
      <c r="E495" s="129">
        <v>1290221</v>
      </c>
      <c r="F495" s="130" t="s">
        <v>11</v>
      </c>
      <c r="G495" s="54" t="s">
        <v>536</v>
      </c>
      <c r="H495" s="9">
        <v>171986.31</v>
      </c>
    </row>
    <row r="496" spans="1:8" s="26" customFormat="1" ht="12.75">
      <c r="A496" s="55">
        <v>492</v>
      </c>
      <c r="B496" s="57" t="s">
        <v>99</v>
      </c>
      <c r="C496" s="57" t="s">
        <v>535</v>
      </c>
      <c r="D496" s="57" t="s">
        <v>101</v>
      </c>
      <c r="E496" s="81">
        <v>1290222</v>
      </c>
      <c r="F496" s="82" t="s">
        <v>11</v>
      </c>
      <c r="G496" s="22" t="s">
        <v>537</v>
      </c>
      <c r="H496" s="15">
        <v>243133.56000000003</v>
      </c>
    </row>
    <row r="497" spans="1:8" s="26" customFormat="1" ht="12.75">
      <c r="A497" s="55">
        <v>493</v>
      </c>
      <c r="B497" s="57" t="s">
        <v>99</v>
      </c>
      <c r="C497" s="57" t="s">
        <v>535</v>
      </c>
      <c r="D497" s="57" t="s">
        <v>101</v>
      </c>
      <c r="E497" s="83">
        <v>1290224</v>
      </c>
      <c r="F497" s="13" t="s">
        <v>11</v>
      </c>
      <c r="G497" s="22" t="s">
        <v>538</v>
      </c>
      <c r="H497" s="15">
        <v>258252.93000000002</v>
      </c>
    </row>
    <row r="498" spans="1:8" s="26" customFormat="1" ht="12.75">
      <c r="A498" s="55">
        <v>494</v>
      </c>
      <c r="B498" s="57" t="s">
        <v>99</v>
      </c>
      <c r="C498" s="57" t="s">
        <v>535</v>
      </c>
      <c r="D498" s="57" t="s">
        <v>101</v>
      </c>
      <c r="E498" s="84">
        <v>1290223</v>
      </c>
      <c r="F498" s="76" t="s">
        <v>11</v>
      </c>
      <c r="G498" s="22" t="s">
        <v>539</v>
      </c>
      <c r="H498" s="15">
        <v>261497.43000000002</v>
      </c>
    </row>
    <row r="499" spans="1:8" s="26" customFormat="1" ht="12.75">
      <c r="A499" s="55">
        <v>495</v>
      </c>
      <c r="B499" s="57" t="s">
        <v>99</v>
      </c>
      <c r="C499" s="57" t="s">
        <v>535</v>
      </c>
      <c r="D499" s="57" t="s">
        <v>101</v>
      </c>
      <c r="E499" s="85">
        <v>1290015</v>
      </c>
      <c r="F499" s="75" t="s">
        <v>11</v>
      </c>
      <c r="G499" s="22" t="s">
        <v>540</v>
      </c>
      <c r="H499" s="15">
        <v>339615.72</v>
      </c>
    </row>
    <row r="500" spans="1:8" s="26" customFormat="1" ht="12.75">
      <c r="A500" s="55">
        <v>496</v>
      </c>
      <c r="B500" s="60" t="s">
        <v>99</v>
      </c>
      <c r="C500" s="60" t="s">
        <v>535</v>
      </c>
      <c r="D500" s="60" t="s">
        <v>101</v>
      </c>
      <c r="E500" s="86">
        <v>1290239</v>
      </c>
      <c r="F500" s="87" t="s">
        <v>11</v>
      </c>
      <c r="G500" s="65" t="s">
        <v>541</v>
      </c>
      <c r="H500" s="15">
        <v>178744.14</v>
      </c>
    </row>
    <row r="501" spans="1:8" s="26" customFormat="1" ht="12.75">
      <c r="A501" s="55">
        <v>497</v>
      </c>
      <c r="B501" s="57" t="s">
        <v>99</v>
      </c>
      <c r="C501" s="57" t="s">
        <v>535</v>
      </c>
      <c r="D501" s="57" t="s">
        <v>101</v>
      </c>
      <c r="E501" s="84">
        <v>1290225</v>
      </c>
      <c r="F501" s="76" t="s">
        <v>11</v>
      </c>
      <c r="G501" s="22" t="s">
        <v>542</v>
      </c>
      <c r="H501" s="15">
        <v>251615.61000000002</v>
      </c>
    </row>
    <row r="502" spans="1:8" s="26" customFormat="1" ht="12.75">
      <c r="A502" s="55">
        <v>498</v>
      </c>
      <c r="B502" s="57" t="s">
        <v>99</v>
      </c>
      <c r="C502" s="57" t="s">
        <v>535</v>
      </c>
      <c r="D502" s="57" t="s">
        <v>101</v>
      </c>
      <c r="E502" s="83">
        <v>1290226</v>
      </c>
      <c r="F502" s="13" t="s">
        <v>11</v>
      </c>
      <c r="G502" s="22" t="s">
        <v>543</v>
      </c>
      <c r="H502" s="15">
        <v>268431.39</v>
      </c>
    </row>
    <row r="503" spans="1:8" s="26" customFormat="1" ht="12.75">
      <c r="A503" s="55">
        <v>499</v>
      </c>
      <c r="B503" s="57" t="s">
        <v>99</v>
      </c>
      <c r="C503" s="57" t="s">
        <v>535</v>
      </c>
      <c r="D503" s="57" t="s">
        <v>101</v>
      </c>
      <c r="E503" s="88">
        <v>1290227</v>
      </c>
      <c r="F503" s="89" t="s">
        <v>11</v>
      </c>
      <c r="G503" s="22" t="s">
        <v>544</v>
      </c>
      <c r="H503" s="15">
        <v>273604.05</v>
      </c>
    </row>
    <row r="504" spans="1:8" s="26" customFormat="1" ht="12.75">
      <c r="A504" s="55">
        <v>500</v>
      </c>
      <c r="B504" s="57" t="s">
        <v>99</v>
      </c>
      <c r="C504" s="57" t="s">
        <v>535</v>
      </c>
      <c r="D504" s="57" t="s">
        <v>101</v>
      </c>
      <c r="E504" s="90">
        <v>1290228</v>
      </c>
      <c r="F504" s="91" t="s">
        <v>11</v>
      </c>
      <c r="G504" s="22" t="s">
        <v>545</v>
      </c>
      <c r="H504" s="15">
        <v>369246.60000000003</v>
      </c>
    </row>
    <row r="505" spans="1:8" s="26" customFormat="1" ht="12.75">
      <c r="A505" s="55">
        <v>501</v>
      </c>
      <c r="B505" s="57" t="s">
        <v>99</v>
      </c>
      <c r="C505" s="57" t="s">
        <v>535</v>
      </c>
      <c r="D505" s="57" t="s">
        <v>101</v>
      </c>
      <c r="E505" s="92">
        <v>1290229</v>
      </c>
      <c r="F505" s="13" t="s">
        <v>11</v>
      </c>
      <c r="G505" s="22" t="s">
        <v>546</v>
      </c>
      <c r="H505" s="15">
        <v>171986.31</v>
      </c>
    </row>
    <row r="506" spans="1:8" s="26" customFormat="1" ht="12.75">
      <c r="A506" s="55">
        <v>502</v>
      </c>
      <c r="B506" s="57" t="s">
        <v>99</v>
      </c>
      <c r="C506" s="57" t="s">
        <v>535</v>
      </c>
      <c r="D506" s="57" t="s">
        <v>101</v>
      </c>
      <c r="E506" s="83">
        <v>1290230</v>
      </c>
      <c r="F506" s="13" t="s">
        <v>11</v>
      </c>
      <c r="G506" s="22" t="s">
        <v>547</v>
      </c>
      <c r="H506" s="15">
        <v>243133.56000000003</v>
      </c>
    </row>
    <row r="507" spans="1:8" s="26" customFormat="1" ht="12.75">
      <c r="A507" s="55">
        <v>503</v>
      </c>
      <c r="B507" s="57" t="s">
        <v>99</v>
      </c>
      <c r="C507" s="57" t="s">
        <v>535</v>
      </c>
      <c r="D507" s="57" t="s">
        <v>101</v>
      </c>
      <c r="E507" s="83">
        <v>1290231</v>
      </c>
      <c r="F507" s="13" t="s">
        <v>11</v>
      </c>
      <c r="G507" s="22" t="s">
        <v>548</v>
      </c>
      <c r="H507" s="15">
        <v>258252.93000000002</v>
      </c>
    </row>
    <row r="508" spans="1:8" s="26" customFormat="1" ht="12.75">
      <c r="A508" s="55">
        <v>504</v>
      </c>
      <c r="B508" s="57" t="s">
        <v>99</v>
      </c>
      <c r="C508" s="57" t="s">
        <v>535</v>
      </c>
      <c r="D508" s="57" t="s">
        <v>101</v>
      </c>
      <c r="E508" s="79">
        <v>1290232</v>
      </c>
      <c r="F508" s="13" t="s">
        <v>11</v>
      </c>
      <c r="G508" s="22" t="s">
        <v>549</v>
      </c>
      <c r="H508" s="15">
        <v>261497.43000000002</v>
      </c>
    </row>
    <row r="509" spans="1:8" s="26" customFormat="1" ht="12.75">
      <c r="A509" s="55">
        <v>505</v>
      </c>
      <c r="B509" s="57" t="s">
        <v>99</v>
      </c>
      <c r="C509" s="57" t="s">
        <v>535</v>
      </c>
      <c r="D509" s="57" t="s">
        <v>101</v>
      </c>
      <c r="E509" s="93">
        <v>1290233</v>
      </c>
      <c r="F509" s="13" t="s">
        <v>11</v>
      </c>
      <c r="G509" s="22" t="s">
        <v>550</v>
      </c>
      <c r="H509" s="15">
        <v>339615.72</v>
      </c>
    </row>
    <row r="510" spans="1:8" s="26" customFormat="1" ht="12.75">
      <c r="A510" s="55">
        <v>506</v>
      </c>
      <c r="B510" s="57" t="s">
        <v>99</v>
      </c>
      <c r="C510" s="57" t="s">
        <v>535</v>
      </c>
      <c r="D510" s="57" t="s">
        <v>101</v>
      </c>
      <c r="E510" s="94">
        <v>1290234</v>
      </c>
      <c r="F510" s="13" t="s">
        <v>11</v>
      </c>
      <c r="G510" s="22" t="s">
        <v>551</v>
      </c>
      <c r="H510" s="15">
        <v>178744.14</v>
      </c>
    </row>
    <row r="511" spans="1:8" s="26" customFormat="1" ht="12.75">
      <c r="A511" s="55">
        <v>507</v>
      </c>
      <c r="B511" s="57" t="s">
        <v>99</v>
      </c>
      <c r="C511" s="57" t="s">
        <v>535</v>
      </c>
      <c r="D511" s="57" t="s">
        <v>101</v>
      </c>
      <c r="E511" s="84">
        <v>1290235</v>
      </c>
      <c r="F511" s="13" t="s">
        <v>11</v>
      </c>
      <c r="G511" s="22" t="s">
        <v>552</v>
      </c>
      <c r="H511" s="15">
        <v>251615.61000000002</v>
      </c>
    </row>
    <row r="512" spans="1:8" s="26" customFormat="1" ht="12.75">
      <c r="A512" s="55">
        <v>508</v>
      </c>
      <c r="B512" s="57" t="s">
        <v>99</v>
      </c>
      <c r="C512" s="57" t="s">
        <v>535</v>
      </c>
      <c r="D512" s="57" t="s">
        <v>101</v>
      </c>
      <c r="E512" s="83">
        <v>1290236</v>
      </c>
      <c r="F512" s="13" t="s">
        <v>11</v>
      </c>
      <c r="G512" s="22" t="s">
        <v>553</v>
      </c>
      <c r="H512" s="15">
        <v>268431.39</v>
      </c>
    </row>
    <row r="513" spans="1:8" s="26" customFormat="1" ht="12.75">
      <c r="A513" s="55">
        <v>509</v>
      </c>
      <c r="B513" s="57" t="s">
        <v>99</v>
      </c>
      <c r="C513" s="57" t="s">
        <v>535</v>
      </c>
      <c r="D513" s="57" t="s">
        <v>101</v>
      </c>
      <c r="E513" s="88">
        <v>1290237</v>
      </c>
      <c r="F513" s="13" t="s">
        <v>11</v>
      </c>
      <c r="G513" s="22" t="s">
        <v>554</v>
      </c>
      <c r="H513" s="15">
        <v>273604.05</v>
      </c>
    </row>
    <row r="514" spans="1:8" s="26" customFormat="1" ht="12.75">
      <c r="A514" s="55">
        <v>510</v>
      </c>
      <c r="B514" s="57" t="s">
        <v>99</v>
      </c>
      <c r="C514" s="57" t="s">
        <v>535</v>
      </c>
      <c r="D514" s="57" t="s">
        <v>101</v>
      </c>
      <c r="E514" s="90">
        <v>1290238</v>
      </c>
      <c r="F514" s="13" t="s">
        <v>11</v>
      </c>
      <c r="G514" s="22" t="s">
        <v>555</v>
      </c>
      <c r="H514" s="15">
        <v>369246.60000000003</v>
      </c>
    </row>
    <row r="515" spans="1:8" s="26" customFormat="1" ht="12.75">
      <c r="A515" s="55">
        <v>511</v>
      </c>
      <c r="B515" s="57" t="s">
        <v>99</v>
      </c>
      <c r="C515" s="57" t="s">
        <v>535</v>
      </c>
      <c r="D515" s="57" t="s">
        <v>101</v>
      </c>
      <c r="E515" s="62">
        <v>2200026</v>
      </c>
      <c r="F515" s="13" t="s">
        <v>6</v>
      </c>
      <c r="G515" s="22" t="s">
        <v>556</v>
      </c>
      <c r="H515" s="119"/>
    </row>
    <row r="516" spans="1:8" s="26" customFormat="1" ht="12.75">
      <c r="A516" s="55">
        <v>512</v>
      </c>
      <c r="B516" s="57" t="s">
        <v>99</v>
      </c>
      <c r="C516" s="57" t="s">
        <v>535</v>
      </c>
      <c r="D516" s="57" t="s">
        <v>101</v>
      </c>
      <c r="E516" s="62">
        <v>2200020</v>
      </c>
      <c r="F516" s="13" t="s">
        <v>6</v>
      </c>
      <c r="G516" s="22" t="s">
        <v>557</v>
      </c>
      <c r="H516" s="119"/>
    </row>
    <row r="517" spans="1:8" s="26" customFormat="1" ht="12.75">
      <c r="A517" s="55">
        <v>513</v>
      </c>
      <c r="B517" s="57" t="s">
        <v>99</v>
      </c>
      <c r="C517" s="57" t="s">
        <v>535</v>
      </c>
      <c r="D517" s="57" t="s">
        <v>101</v>
      </c>
      <c r="E517" s="62">
        <v>2290028</v>
      </c>
      <c r="F517" s="13" t="s">
        <v>6</v>
      </c>
      <c r="G517" s="22" t="s">
        <v>558</v>
      </c>
      <c r="H517" s="119"/>
    </row>
    <row r="518" spans="1:8" s="26" customFormat="1" ht="12.75">
      <c r="A518" s="55">
        <v>514</v>
      </c>
      <c r="B518" s="57" t="s">
        <v>99</v>
      </c>
      <c r="C518" s="57" t="s">
        <v>535</v>
      </c>
      <c r="D518" s="57" t="s">
        <v>101</v>
      </c>
      <c r="E518" s="62">
        <v>2290529</v>
      </c>
      <c r="F518" s="13" t="s">
        <v>6</v>
      </c>
      <c r="G518" s="22" t="s">
        <v>559</v>
      </c>
      <c r="H518" s="119"/>
    </row>
    <row r="519" spans="1:8" s="26" customFormat="1" ht="12.75">
      <c r="A519" s="55">
        <v>515</v>
      </c>
      <c r="B519" s="57" t="s">
        <v>99</v>
      </c>
      <c r="C519" s="57" t="s">
        <v>535</v>
      </c>
      <c r="D519" s="57" t="s">
        <v>101</v>
      </c>
      <c r="E519" s="62">
        <v>2200025</v>
      </c>
      <c r="F519" s="13" t="s">
        <v>6</v>
      </c>
      <c r="G519" s="22" t="s">
        <v>560</v>
      </c>
      <c r="H519" s="119"/>
    </row>
    <row r="520" spans="1:8" s="26" customFormat="1" ht="12.75">
      <c r="A520" s="55">
        <v>516</v>
      </c>
      <c r="B520" s="57" t="s">
        <v>99</v>
      </c>
      <c r="C520" s="57" t="s">
        <v>535</v>
      </c>
      <c r="D520" s="57" t="s">
        <v>101</v>
      </c>
      <c r="E520" s="62">
        <v>2290527</v>
      </c>
      <c r="F520" s="13" t="s">
        <v>6</v>
      </c>
      <c r="G520" s="22" t="s">
        <v>561</v>
      </c>
      <c r="H520" s="119"/>
    </row>
    <row r="521" spans="1:8" s="26" customFormat="1" ht="12.75">
      <c r="A521" s="55">
        <v>517</v>
      </c>
      <c r="B521" s="57" t="s">
        <v>99</v>
      </c>
      <c r="C521" s="57" t="s">
        <v>535</v>
      </c>
      <c r="D521" s="57" t="s">
        <v>101</v>
      </c>
      <c r="E521" s="62">
        <v>2230259</v>
      </c>
      <c r="F521" s="13" t="s">
        <v>6</v>
      </c>
      <c r="G521" s="22" t="s">
        <v>562</v>
      </c>
      <c r="H521" s="119"/>
    </row>
    <row r="522" spans="1:8" s="26" customFormat="1" ht="12.75">
      <c r="A522" s="55">
        <v>518</v>
      </c>
      <c r="B522" s="57" t="s">
        <v>99</v>
      </c>
      <c r="C522" s="57" t="s">
        <v>535</v>
      </c>
      <c r="D522" s="57" t="s">
        <v>101</v>
      </c>
      <c r="E522" s="62">
        <v>2230260</v>
      </c>
      <c r="F522" s="13" t="s">
        <v>6</v>
      </c>
      <c r="G522" s="22" t="s">
        <v>563</v>
      </c>
      <c r="H522" s="119"/>
    </row>
    <row r="523" spans="1:8" s="26" customFormat="1" ht="12.75">
      <c r="A523" s="55">
        <v>519</v>
      </c>
      <c r="B523" s="57" t="s">
        <v>99</v>
      </c>
      <c r="C523" s="57" t="s">
        <v>535</v>
      </c>
      <c r="D523" s="57" t="s">
        <v>101</v>
      </c>
      <c r="E523" s="57" t="s">
        <v>564</v>
      </c>
      <c r="F523" s="13" t="s">
        <v>6</v>
      </c>
      <c r="G523" s="22" t="s">
        <v>565</v>
      </c>
      <c r="H523" s="119"/>
    </row>
    <row r="524" spans="1:8" s="26" customFormat="1" ht="12.75">
      <c r="A524" s="55">
        <v>520</v>
      </c>
      <c r="B524" s="57" t="s">
        <v>99</v>
      </c>
      <c r="C524" s="57" t="s">
        <v>535</v>
      </c>
      <c r="D524" s="57" t="s">
        <v>101</v>
      </c>
      <c r="E524" s="57" t="s">
        <v>566</v>
      </c>
      <c r="F524" s="13" t="s">
        <v>6</v>
      </c>
      <c r="G524" s="22" t="s">
        <v>567</v>
      </c>
      <c r="H524" s="119"/>
    </row>
    <row r="525" spans="1:8" s="26" customFormat="1" ht="12.75">
      <c r="A525" s="55">
        <v>521</v>
      </c>
      <c r="B525" s="57" t="s">
        <v>99</v>
      </c>
      <c r="C525" s="57" t="s">
        <v>535</v>
      </c>
      <c r="D525" s="57" t="s">
        <v>101</v>
      </c>
      <c r="E525" s="57" t="s">
        <v>568</v>
      </c>
      <c r="F525" s="13" t="s">
        <v>6</v>
      </c>
      <c r="G525" s="22" t="s">
        <v>569</v>
      </c>
      <c r="H525" s="119"/>
    </row>
    <row r="526" spans="1:8" s="26" customFormat="1" ht="12.75">
      <c r="A526" s="55">
        <v>522</v>
      </c>
      <c r="B526" s="57" t="s">
        <v>99</v>
      </c>
      <c r="C526" s="57" t="s">
        <v>535</v>
      </c>
      <c r="D526" s="57" t="s">
        <v>101</v>
      </c>
      <c r="E526" s="57" t="s">
        <v>570</v>
      </c>
      <c r="F526" s="13" t="s">
        <v>6</v>
      </c>
      <c r="G526" s="22" t="s">
        <v>571</v>
      </c>
      <c r="H526" s="119"/>
    </row>
    <row r="527" spans="1:8" s="26" customFormat="1" ht="12.75">
      <c r="A527" s="55">
        <v>523</v>
      </c>
      <c r="B527" s="57" t="s">
        <v>99</v>
      </c>
      <c r="C527" s="57" t="s">
        <v>535</v>
      </c>
      <c r="D527" s="57" t="s">
        <v>101</v>
      </c>
      <c r="E527" s="57">
        <v>2200021</v>
      </c>
      <c r="F527" s="13" t="s">
        <v>6</v>
      </c>
      <c r="G527" s="22" t="s">
        <v>572</v>
      </c>
      <c r="H527" s="119"/>
    </row>
    <row r="528" spans="1:8" s="26" customFormat="1" ht="12.75">
      <c r="A528" s="55">
        <v>524</v>
      </c>
      <c r="B528" s="57" t="s">
        <v>99</v>
      </c>
      <c r="C528" s="57" t="s">
        <v>535</v>
      </c>
      <c r="D528" s="57" t="s">
        <v>101</v>
      </c>
      <c r="E528" s="57" t="s">
        <v>573</v>
      </c>
      <c r="F528" s="13" t="s">
        <v>122</v>
      </c>
      <c r="G528" s="22" t="s">
        <v>574</v>
      </c>
      <c r="H528" s="119"/>
    </row>
    <row r="529" spans="1:8" s="26" customFormat="1" ht="12.75">
      <c r="A529" s="55">
        <v>525</v>
      </c>
      <c r="B529" s="57" t="s">
        <v>99</v>
      </c>
      <c r="C529" s="57" t="s">
        <v>535</v>
      </c>
      <c r="D529" s="57" t="s">
        <v>101</v>
      </c>
      <c r="E529" s="57" t="s">
        <v>575</v>
      </c>
      <c r="F529" s="13" t="s">
        <v>122</v>
      </c>
      <c r="G529" s="22" t="s">
        <v>576</v>
      </c>
      <c r="H529" s="119"/>
    </row>
    <row r="530" spans="1:8" s="26" customFormat="1" ht="25.5">
      <c r="A530" s="55">
        <v>526</v>
      </c>
      <c r="B530" s="57" t="s">
        <v>99</v>
      </c>
      <c r="C530" s="57" t="s">
        <v>535</v>
      </c>
      <c r="D530" s="57" t="s">
        <v>101</v>
      </c>
      <c r="E530" s="62">
        <v>2341092</v>
      </c>
      <c r="F530" s="13" t="s">
        <v>122</v>
      </c>
      <c r="G530" s="22" t="s">
        <v>577</v>
      </c>
      <c r="H530" s="119"/>
    </row>
    <row r="531" spans="1:8" s="26" customFormat="1" ht="25.5">
      <c r="A531" s="55">
        <v>527</v>
      </c>
      <c r="B531" s="57" t="s">
        <v>99</v>
      </c>
      <c r="C531" s="57" t="s">
        <v>535</v>
      </c>
      <c r="D531" s="57" t="s">
        <v>101</v>
      </c>
      <c r="E531" s="62">
        <v>2341084</v>
      </c>
      <c r="F531" s="13" t="s">
        <v>122</v>
      </c>
      <c r="G531" s="22" t="s">
        <v>578</v>
      </c>
      <c r="H531" s="119"/>
    </row>
    <row r="532" spans="1:8" s="26" customFormat="1" ht="25.5">
      <c r="A532" s="55">
        <v>528</v>
      </c>
      <c r="B532" s="57" t="s">
        <v>99</v>
      </c>
      <c r="C532" s="57" t="s">
        <v>535</v>
      </c>
      <c r="D532" s="57" t="s">
        <v>101</v>
      </c>
      <c r="E532" s="57" t="s">
        <v>579</v>
      </c>
      <c r="F532" s="13" t="s">
        <v>122</v>
      </c>
      <c r="G532" s="22" t="s">
        <v>580</v>
      </c>
      <c r="H532" s="119"/>
    </row>
    <row r="533" spans="1:8" s="26" customFormat="1" ht="25.5">
      <c r="A533" s="55">
        <v>529</v>
      </c>
      <c r="B533" s="57" t="s">
        <v>99</v>
      </c>
      <c r="C533" s="57" t="s">
        <v>535</v>
      </c>
      <c r="D533" s="57" t="s">
        <v>101</v>
      </c>
      <c r="E533" s="62">
        <v>2341026</v>
      </c>
      <c r="F533" s="13" t="s">
        <v>122</v>
      </c>
      <c r="G533" s="22" t="s">
        <v>581</v>
      </c>
      <c r="H533" s="119"/>
    </row>
    <row r="534" spans="1:8" s="26" customFormat="1" ht="12.75">
      <c r="A534" s="55">
        <v>530</v>
      </c>
      <c r="B534" s="57" t="s">
        <v>99</v>
      </c>
      <c r="C534" s="57" t="s">
        <v>535</v>
      </c>
      <c r="D534" s="57" t="s">
        <v>101</v>
      </c>
      <c r="E534" s="62">
        <v>3200001</v>
      </c>
      <c r="F534" s="13" t="s">
        <v>6</v>
      </c>
      <c r="G534" s="22" t="s">
        <v>124</v>
      </c>
      <c r="H534" s="119"/>
    </row>
    <row r="535" spans="1:8" s="26" customFormat="1" ht="25.5">
      <c r="A535" s="55">
        <v>531</v>
      </c>
      <c r="B535" s="57" t="s">
        <v>99</v>
      </c>
      <c r="C535" s="57" t="s">
        <v>535</v>
      </c>
      <c r="D535" s="57" t="s">
        <v>101</v>
      </c>
      <c r="E535" s="57">
        <v>3200002</v>
      </c>
      <c r="F535" s="13" t="s">
        <v>6</v>
      </c>
      <c r="G535" s="22" t="s">
        <v>125</v>
      </c>
      <c r="H535" s="119"/>
    </row>
    <row r="536" spans="1:8" s="26" customFormat="1" ht="12.75">
      <c r="A536" s="55">
        <v>532</v>
      </c>
      <c r="B536" s="57" t="s">
        <v>99</v>
      </c>
      <c r="C536" s="57" t="s">
        <v>535</v>
      </c>
      <c r="D536" s="57" t="s">
        <v>101</v>
      </c>
      <c r="E536" s="57">
        <v>3200003</v>
      </c>
      <c r="F536" s="13" t="s">
        <v>6</v>
      </c>
      <c r="G536" s="22" t="s">
        <v>126</v>
      </c>
      <c r="H536" s="119"/>
    </row>
    <row r="537" spans="1:8" s="26" customFormat="1" ht="12.75">
      <c r="A537" s="55">
        <v>533</v>
      </c>
      <c r="B537" s="57" t="s">
        <v>99</v>
      </c>
      <c r="C537" s="57" t="s">
        <v>535</v>
      </c>
      <c r="D537" s="57" t="s">
        <v>101</v>
      </c>
      <c r="E537" s="12">
        <v>3290732</v>
      </c>
      <c r="F537" s="13" t="s">
        <v>6</v>
      </c>
      <c r="G537" s="22" t="s">
        <v>128</v>
      </c>
      <c r="H537" s="119"/>
    </row>
    <row r="538" spans="1:8" s="26" customFormat="1" ht="25.5">
      <c r="A538" s="55">
        <v>534</v>
      </c>
      <c r="B538" s="57" t="s">
        <v>99</v>
      </c>
      <c r="C538" s="57" t="s">
        <v>535</v>
      </c>
      <c r="D538" s="57" t="s">
        <v>101</v>
      </c>
      <c r="E538" s="62">
        <v>2141958</v>
      </c>
      <c r="F538" s="13" t="s">
        <v>122</v>
      </c>
      <c r="G538" s="22" t="s">
        <v>131</v>
      </c>
      <c r="H538" s="119"/>
    </row>
    <row r="539" spans="1:8" s="26" customFormat="1" ht="25.5">
      <c r="A539" s="55">
        <v>535</v>
      </c>
      <c r="B539" s="57" t="s">
        <v>99</v>
      </c>
      <c r="C539" s="57" t="s">
        <v>535</v>
      </c>
      <c r="D539" s="57" t="s">
        <v>101</v>
      </c>
      <c r="E539" s="62">
        <v>2141963</v>
      </c>
      <c r="F539" s="13" t="s">
        <v>122</v>
      </c>
      <c r="G539" s="22" t="s">
        <v>461</v>
      </c>
      <c r="H539" s="119"/>
    </row>
    <row r="540" spans="1:8" s="26" customFormat="1" ht="25.5">
      <c r="A540" s="55">
        <v>536</v>
      </c>
      <c r="B540" s="57" t="s">
        <v>99</v>
      </c>
      <c r="C540" s="57" t="s">
        <v>535</v>
      </c>
      <c r="D540" s="57" t="s">
        <v>101</v>
      </c>
      <c r="E540" s="62">
        <v>2141957</v>
      </c>
      <c r="F540" s="13" t="s">
        <v>122</v>
      </c>
      <c r="G540" s="22" t="s">
        <v>132</v>
      </c>
      <c r="H540" s="119"/>
    </row>
    <row r="541" spans="1:8" s="26" customFormat="1" ht="25.5">
      <c r="A541" s="55">
        <v>537</v>
      </c>
      <c r="B541" s="57" t="s">
        <v>99</v>
      </c>
      <c r="C541" s="57" t="s">
        <v>535</v>
      </c>
      <c r="D541" s="57" t="s">
        <v>101</v>
      </c>
      <c r="E541" s="62">
        <v>2141967</v>
      </c>
      <c r="F541" s="13" t="s">
        <v>122</v>
      </c>
      <c r="G541" s="22" t="s">
        <v>582</v>
      </c>
      <c r="H541" s="119"/>
    </row>
    <row r="542" spans="1:8" s="26" customFormat="1" ht="25.5">
      <c r="A542" s="55">
        <v>538</v>
      </c>
      <c r="B542" s="57" t="s">
        <v>99</v>
      </c>
      <c r="C542" s="57" t="s">
        <v>535</v>
      </c>
      <c r="D542" s="57" t="s">
        <v>101</v>
      </c>
      <c r="E542" s="62">
        <v>2141973</v>
      </c>
      <c r="F542" s="13" t="s">
        <v>122</v>
      </c>
      <c r="G542" s="22" t="s">
        <v>583</v>
      </c>
      <c r="H542" s="119"/>
    </row>
    <row r="543" spans="1:8" s="26" customFormat="1" ht="25.5">
      <c r="A543" s="55">
        <v>539</v>
      </c>
      <c r="B543" s="57" t="s">
        <v>99</v>
      </c>
      <c r="C543" s="57" t="s">
        <v>535</v>
      </c>
      <c r="D543" s="57" t="s">
        <v>101</v>
      </c>
      <c r="E543" s="62">
        <v>2141966</v>
      </c>
      <c r="F543" s="13" t="s">
        <v>122</v>
      </c>
      <c r="G543" s="22" t="s">
        <v>584</v>
      </c>
      <c r="H543" s="119"/>
    </row>
    <row r="544" spans="1:8" s="26" customFormat="1" ht="25.5">
      <c r="A544" s="55">
        <v>540</v>
      </c>
      <c r="B544" s="57" t="s">
        <v>99</v>
      </c>
      <c r="C544" s="57" t="s">
        <v>535</v>
      </c>
      <c r="D544" s="57" t="s">
        <v>101</v>
      </c>
      <c r="E544" s="12">
        <v>2122452</v>
      </c>
      <c r="F544" s="13" t="s">
        <v>122</v>
      </c>
      <c r="G544" s="22" t="s">
        <v>129</v>
      </c>
      <c r="H544" s="119"/>
    </row>
    <row r="545" spans="1:8" s="26" customFormat="1" ht="25.5">
      <c r="A545" s="55">
        <v>541</v>
      </c>
      <c r="B545" s="57" t="s">
        <v>99</v>
      </c>
      <c r="C545" s="57" t="s">
        <v>535</v>
      </c>
      <c r="D545" s="57" t="s">
        <v>101</v>
      </c>
      <c r="E545" s="62">
        <v>2123189</v>
      </c>
      <c r="F545" s="13" t="s">
        <v>122</v>
      </c>
      <c r="G545" s="22" t="s">
        <v>463</v>
      </c>
      <c r="H545" s="119"/>
    </row>
    <row r="546" spans="1:8" s="26" customFormat="1" ht="25.5">
      <c r="A546" s="55">
        <v>542</v>
      </c>
      <c r="B546" s="57" t="s">
        <v>99</v>
      </c>
      <c r="C546" s="57" t="s">
        <v>535</v>
      </c>
      <c r="D546" s="57" t="s">
        <v>101</v>
      </c>
      <c r="E546" s="12">
        <v>2122450</v>
      </c>
      <c r="F546" s="13" t="s">
        <v>122</v>
      </c>
      <c r="G546" s="22" t="s">
        <v>130</v>
      </c>
      <c r="H546" s="119"/>
    </row>
    <row r="547" spans="1:8" s="26" customFormat="1" ht="12.75">
      <c r="A547" s="55">
        <v>543</v>
      </c>
      <c r="B547" s="57" t="s">
        <v>99</v>
      </c>
      <c r="C547" s="57" t="s">
        <v>535</v>
      </c>
      <c r="D547" s="57" t="s">
        <v>101</v>
      </c>
      <c r="E547" s="57" t="s">
        <v>265</v>
      </c>
      <c r="F547" s="13" t="s">
        <v>122</v>
      </c>
      <c r="G547" s="22" t="s">
        <v>266</v>
      </c>
      <c r="H547" s="119"/>
    </row>
    <row r="548" spans="1:8" s="26" customFormat="1" ht="25.5">
      <c r="A548" s="55">
        <v>544</v>
      </c>
      <c r="B548" s="57" t="s">
        <v>99</v>
      </c>
      <c r="C548" s="57" t="s">
        <v>535</v>
      </c>
      <c r="D548" s="57" t="s">
        <v>101</v>
      </c>
      <c r="E548" s="57" t="s">
        <v>269</v>
      </c>
      <c r="F548" s="13" t="s">
        <v>122</v>
      </c>
      <c r="G548" s="22" t="s">
        <v>270</v>
      </c>
      <c r="H548" s="119"/>
    </row>
    <row r="549" spans="1:8" s="26" customFormat="1" ht="12.75">
      <c r="A549" s="55">
        <v>545</v>
      </c>
      <c r="B549" s="57" t="s">
        <v>99</v>
      </c>
      <c r="C549" s="57" t="s">
        <v>535</v>
      </c>
      <c r="D549" s="57" t="s">
        <v>101</v>
      </c>
      <c r="E549" s="58">
        <v>2125652</v>
      </c>
      <c r="F549" s="13" t="s">
        <v>122</v>
      </c>
      <c r="G549" s="22" t="s">
        <v>143</v>
      </c>
      <c r="H549" s="119"/>
    </row>
    <row r="550" spans="1:8" s="26" customFormat="1" ht="12.75">
      <c r="A550" s="55">
        <v>546</v>
      </c>
      <c r="B550" s="57" t="s">
        <v>99</v>
      </c>
      <c r="C550" s="57" t="s">
        <v>535</v>
      </c>
      <c r="D550" s="57" t="s">
        <v>101</v>
      </c>
      <c r="E550" s="58">
        <v>2125653</v>
      </c>
      <c r="F550" s="13" t="s">
        <v>122</v>
      </c>
      <c r="G550" s="22" t="s">
        <v>145</v>
      </c>
      <c r="H550" s="119"/>
    </row>
    <row r="551" spans="1:8" s="26" customFormat="1" ht="12.75">
      <c r="A551" s="55">
        <v>547</v>
      </c>
      <c r="B551" s="57" t="s">
        <v>99</v>
      </c>
      <c r="C551" s="57" t="s">
        <v>535</v>
      </c>
      <c r="D551" s="57" t="s">
        <v>101</v>
      </c>
      <c r="E551" s="73">
        <v>2126395</v>
      </c>
      <c r="F551" s="13" t="s">
        <v>122</v>
      </c>
      <c r="G551" s="22" t="s">
        <v>273</v>
      </c>
      <c r="H551" s="119"/>
    </row>
    <row r="552" spans="1:8" s="26" customFormat="1" ht="12.75">
      <c r="A552" s="55">
        <v>548</v>
      </c>
      <c r="B552" s="57" t="s">
        <v>99</v>
      </c>
      <c r="C552" s="57" t="s">
        <v>535</v>
      </c>
      <c r="D552" s="57" t="s">
        <v>101</v>
      </c>
      <c r="E552" s="62">
        <v>3290073</v>
      </c>
      <c r="F552" s="13" t="s">
        <v>122</v>
      </c>
      <c r="G552" s="22" t="s">
        <v>585</v>
      </c>
      <c r="H552" s="119"/>
    </row>
    <row r="553" spans="1:8" s="26" customFormat="1" ht="12.75">
      <c r="A553" s="55">
        <v>549</v>
      </c>
      <c r="B553" s="57" t="s">
        <v>99</v>
      </c>
      <c r="C553" s="57" t="s">
        <v>535</v>
      </c>
      <c r="D553" s="57" t="s">
        <v>101</v>
      </c>
      <c r="E553" s="12">
        <v>3290025</v>
      </c>
      <c r="F553" s="13" t="s">
        <v>6</v>
      </c>
      <c r="G553" s="22" t="s">
        <v>148</v>
      </c>
      <c r="H553" s="119"/>
    </row>
    <row r="554" spans="1:8" s="26" customFormat="1" ht="12.75">
      <c r="A554" s="55">
        <v>550</v>
      </c>
      <c r="B554" s="60" t="s">
        <v>99</v>
      </c>
      <c r="C554" s="60" t="s">
        <v>535</v>
      </c>
      <c r="D554" s="60" t="s">
        <v>101</v>
      </c>
      <c r="E554" s="61">
        <v>3290039</v>
      </c>
      <c r="F554" s="21" t="s">
        <v>6</v>
      </c>
      <c r="G554" s="110" t="s">
        <v>149</v>
      </c>
      <c r="H554" s="119"/>
    </row>
    <row r="555" spans="1:8" s="26" customFormat="1" ht="12.75">
      <c r="A555" s="55">
        <v>551</v>
      </c>
      <c r="B555" s="57" t="s">
        <v>99</v>
      </c>
      <c r="C555" s="57" t="s">
        <v>535</v>
      </c>
      <c r="D555" s="57" t="s">
        <v>101</v>
      </c>
      <c r="E555" s="58">
        <v>3290040</v>
      </c>
      <c r="F555" s="13" t="s">
        <v>6</v>
      </c>
      <c r="G555" s="66" t="s">
        <v>150</v>
      </c>
      <c r="H555" s="119"/>
    </row>
    <row r="556" spans="1:8" s="26" customFormat="1" ht="12.75">
      <c r="A556" s="55">
        <v>552</v>
      </c>
      <c r="B556" s="57" t="s">
        <v>99</v>
      </c>
      <c r="C556" s="57" t="s">
        <v>535</v>
      </c>
      <c r="D556" s="57" t="s">
        <v>101</v>
      </c>
      <c r="E556" s="58">
        <v>3290042</v>
      </c>
      <c r="F556" s="13" t="s">
        <v>6</v>
      </c>
      <c r="G556" s="66" t="s">
        <v>471</v>
      </c>
      <c r="H556" s="119"/>
    </row>
    <row r="557" spans="1:8" s="26" customFormat="1" ht="12.75">
      <c r="A557" s="55">
        <v>553</v>
      </c>
      <c r="B557" s="57" t="s">
        <v>99</v>
      </c>
      <c r="C557" s="57" t="s">
        <v>535</v>
      </c>
      <c r="D557" s="57" t="s">
        <v>101</v>
      </c>
      <c r="E557" s="58">
        <v>3290043</v>
      </c>
      <c r="F557" s="13" t="s">
        <v>6</v>
      </c>
      <c r="G557" s="66" t="s">
        <v>151</v>
      </c>
      <c r="H557" s="119"/>
    </row>
    <row r="558" spans="1:8" s="26" customFormat="1" ht="12.75">
      <c r="A558" s="55">
        <v>554</v>
      </c>
      <c r="B558" s="57" t="s">
        <v>99</v>
      </c>
      <c r="C558" s="57" t="s">
        <v>535</v>
      </c>
      <c r="D558" s="57" t="s">
        <v>101</v>
      </c>
      <c r="E558" s="58">
        <v>3290044</v>
      </c>
      <c r="F558" s="13" t="s">
        <v>6</v>
      </c>
      <c r="G558" s="66" t="s">
        <v>152</v>
      </c>
      <c r="H558" s="119"/>
    </row>
    <row r="559" spans="1:8" s="26" customFormat="1" ht="12.75">
      <c r="A559" s="55">
        <v>555</v>
      </c>
      <c r="B559" s="57" t="s">
        <v>99</v>
      </c>
      <c r="C559" s="57" t="s">
        <v>535</v>
      </c>
      <c r="D559" s="57" t="s">
        <v>101</v>
      </c>
      <c r="E559" s="62"/>
      <c r="F559" s="13" t="s">
        <v>6</v>
      </c>
      <c r="G559" s="22" t="s">
        <v>153</v>
      </c>
      <c r="H559" s="119"/>
    </row>
    <row r="560" spans="1:8" s="26" customFormat="1" ht="12.75">
      <c r="A560" s="55">
        <v>556</v>
      </c>
      <c r="B560" s="57" t="s">
        <v>99</v>
      </c>
      <c r="C560" s="57" t="s">
        <v>535</v>
      </c>
      <c r="D560" s="57" t="s">
        <v>101</v>
      </c>
      <c r="E560" s="62"/>
      <c r="F560" s="13" t="s">
        <v>6</v>
      </c>
      <c r="G560" s="22" t="s">
        <v>154</v>
      </c>
      <c r="H560" s="119"/>
    </row>
    <row r="561" spans="1:8" s="26" customFormat="1" ht="12.75">
      <c r="A561" s="55">
        <v>557</v>
      </c>
      <c r="B561" s="57" t="s">
        <v>99</v>
      </c>
      <c r="C561" s="57" t="s">
        <v>535</v>
      </c>
      <c r="D561" s="57" t="s">
        <v>101</v>
      </c>
      <c r="E561" s="62" t="s">
        <v>155</v>
      </c>
      <c r="F561" s="13" t="s">
        <v>6</v>
      </c>
      <c r="G561" s="22" t="s">
        <v>156</v>
      </c>
      <c r="H561" s="119"/>
    </row>
    <row r="562" spans="1:8" s="26" customFormat="1" ht="25.5">
      <c r="A562" s="55">
        <v>558</v>
      </c>
      <c r="B562" s="57" t="s">
        <v>99</v>
      </c>
      <c r="C562" s="57" t="s">
        <v>535</v>
      </c>
      <c r="D562" s="57" t="s">
        <v>101</v>
      </c>
      <c r="E562" s="62" t="s">
        <v>157</v>
      </c>
      <c r="F562" s="13" t="s">
        <v>6</v>
      </c>
      <c r="G562" s="22" t="s">
        <v>158</v>
      </c>
      <c r="H562" s="119"/>
    </row>
    <row r="563" spans="1:8" s="26" customFormat="1" ht="12.75">
      <c r="A563" s="55">
        <v>559</v>
      </c>
      <c r="B563" s="57" t="s">
        <v>99</v>
      </c>
      <c r="C563" s="57" t="s">
        <v>535</v>
      </c>
      <c r="D563" s="57" t="s">
        <v>101</v>
      </c>
      <c r="E563" s="62" t="s">
        <v>159</v>
      </c>
      <c r="F563" s="13" t="s">
        <v>6</v>
      </c>
      <c r="G563" s="22" t="s">
        <v>160</v>
      </c>
      <c r="H563" s="119"/>
    </row>
    <row r="564" spans="1:8" s="26" customFormat="1" ht="12.75">
      <c r="A564" s="55">
        <v>560</v>
      </c>
      <c r="B564" s="57" t="s">
        <v>99</v>
      </c>
      <c r="C564" s="57" t="s">
        <v>535</v>
      </c>
      <c r="D564" s="57" t="s">
        <v>101</v>
      </c>
      <c r="E564" s="62" t="s">
        <v>161</v>
      </c>
      <c r="F564" s="13" t="s">
        <v>6</v>
      </c>
      <c r="G564" s="22" t="s">
        <v>162</v>
      </c>
      <c r="H564" s="119"/>
    </row>
    <row r="565" spans="1:8" s="26" customFormat="1" ht="25.5">
      <c r="A565" s="55">
        <v>561</v>
      </c>
      <c r="B565" s="57" t="s">
        <v>99</v>
      </c>
      <c r="C565" s="57" t="s">
        <v>535</v>
      </c>
      <c r="D565" s="57" t="s">
        <v>101</v>
      </c>
      <c r="E565" s="62" t="s">
        <v>163</v>
      </c>
      <c r="F565" s="13" t="s">
        <v>6</v>
      </c>
      <c r="G565" s="22" t="s">
        <v>164</v>
      </c>
      <c r="H565" s="119"/>
    </row>
    <row r="566" spans="1:8" s="26" customFormat="1" ht="12.75">
      <c r="A566" s="55">
        <v>562</v>
      </c>
      <c r="B566" s="57" t="s">
        <v>99</v>
      </c>
      <c r="C566" s="57" t="s">
        <v>535</v>
      </c>
      <c r="D566" s="57" t="s">
        <v>101</v>
      </c>
      <c r="E566" s="62" t="s">
        <v>165</v>
      </c>
      <c r="F566" s="13" t="s">
        <v>6</v>
      </c>
      <c r="G566" s="22" t="s">
        <v>166</v>
      </c>
      <c r="H566" s="119"/>
    </row>
    <row r="567" spans="1:8" s="26" customFormat="1" ht="12.75">
      <c r="A567" s="55">
        <v>563</v>
      </c>
      <c r="B567" s="57" t="s">
        <v>99</v>
      </c>
      <c r="C567" s="57" t="s">
        <v>535</v>
      </c>
      <c r="D567" s="57" t="s">
        <v>101</v>
      </c>
      <c r="E567" s="62">
        <v>99445</v>
      </c>
      <c r="F567" s="13" t="s">
        <v>6</v>
      </c>
      <c r="G567" s="22" t="s">
        <v>167</v>
      </c>
      <c r="H567" s="119"/>
    </row>
    <row r="568" spans="1:8" s="26" customFormat="1" ht="12.75">
      <c r="A568" s="55">
        <v>564</v>
      </c>
      <c r="B568" s="57" t="s">
        <v>99</v>
      </c>
      <c r="C568" s="57" t="s">
        <v>535</v>
      </c>
      <c r="D568" s="57" t="s">
        <v>101</v>
      </c>
      <c r="E568" s="62">
        <v>43607</v>
      </c>
      <c r="F568" s="13" t="s">
        <v>6</v>
      </c>
      <c r="G568" s="22" t="s">
        <v>168</v>
      </c>
      <c r="H568" s="119"/>
    </row>
    <row r="569" spans="1:8" s="26" customFormat="1" ht="12.75">
      <c r="A569" s="55">
        <v>565</v>
      </c>
      <c r="B569" s="57" t="s">
        <v>99</v>
      </c>
      <c r="C569" s="57" t="s">
        <v>535</v>
      </c>
      <c r="D569" s="16" t="s">
        <v>101</v>
      </c>
      <c r="E569" s="62">
        <v>10074</v>
      </c>
      <c r="F569" s="13" t="s">
        <v>6</v>
      </c>
      <c r="G569" s="22" t="s">
        <v>96</v>
      </c>
      <c r="H569" s="119"/>
    </row>
    <row r="570" spans="1:8" s="26" customFormat="1" ht="13.5" thickBot="1">
      <c r="A570" s="67">
        <v>566</v>
      </c>
      <c r="B570" s="71" t="s">
        <v>99</v>
      </c>
      <c r="C570" s="71" t="s">
        <v>535</v>
      </c>
      <c r="D570" s="24" t="s">
        <v>101</v>
      </c>
      <c r="E570" s="72"/>
      <c r="F570" s="25" t="s">
        <v>6</v>
      </c>
      <c r="G570" s="114" t="s">
        <v>169</v>
      </c>
      <c r="H570" s="121"/>
    </row>
    <row r="571" spans="1:8" s="26" customFormat="1" ht="12.75">
      <c r="A571" s="52">
        <v>567</v>
      </c>
      <c r="B571" s="122" t="s">
        <v>99</v>
      </c>
      <c r="C571" s="122" t="s">
        <v>586</v>
      </c>
      <c r="D571" s="122" t="s">
        <v>101</v>
      </c>
      <c r="E571" s="123">
        <v>1290083</v>
      </c>
      <c r="F571" s="8" t="s">
        <v>11</v>
      </c>
      <c r="G571" s="54" t="s">
        <v>587</v>
      </c>
      <c r="H571" s="9">
        <v>144828</v>
      </c>
    </row>
    <row r="572" spans="1:8" s="26" customFormat="1" ht="12.75">
      <c r="A572" s="55">
        <v>568</v>
      </c>
      <c r="B572" s="57" t="s">
        <v>99</v>
      </c>
      <c r="C572" s="57" t="s">
        <v>586</v>
      </c>
      <c r="D572" s="57" t="s">
        <v>101</v>
      </c>
      <c r="E572" s="62">
        <v>1290078</v>
      </c>
      <c r="F572" s="13" t="s">
        <v>11</v>
      </c>
      <c r="G572" s="22" t="s">
        <v>588</v>
      </c>
      <c r="H572" s="15">
        <v>181071</v>
      </c>
    </row>
    <row r="573" spans="1:8" s="26" customFormat="1" ht="12.75">
      <c r="A573" s="55">
        <v>569</v>
      </c>
      <c r="B573" s="57" t="s">
        <v>99</v>
      </c>
      <c r="C573" s="57" t="s">
        <v>586</v>
      </c>
      <c r="D573" s="57" t="s">
        <v>101</v>
      </c>
      <c r="E573" s="62">
        <v>1290081</v>
      </c>
      <c r="F573" s="13" t="s">
        <v>11</v>
      </c>
      <c r="G573" s="22" t="s">
        <v>589</v>
      </c>
      <c r="H573" s="15">
        <v>201645</v>
      </c>
    </row>
    <row r="574" spans="1:8" s="26" customFormat="1" ht="12.75">
      <c r="A574" s="55">
        <v>570</v>
      </c>
      <c r="B574" s="57" t="s">
        <v>99</v>
      </c>
      <c r="C574" s="57" t="s">
        <v>586</v>
      </c>
      <c r="D574" s="57" t="s">
        <v>101</v>
      </c>
      <c r="E574" s="57">
        <v>1290103</v>
      </c>
      <c r="F574" s="13" t="s">
        <v>11</v>
      </c>
      <c r="G574" s="22" t="s">
        <v>590</v>
      </c>
      <c r="H574" s="15">
        <v>220527</v>
      </c>
    </row>
    <row r="575" spans="1:8" s="26" customFormat="1" ht="12.75">
      <c r="A575" s="55">
        <v>571</v>
      </c>
      <c r="B575" s="57" t="s">
        <v>99</v>
      </c>
      <c r="C575" s="57" t="s">
        <v>586</v>
      </c>
      <c r="D575" s="57" t="s">
        <v>101</v>
      </c>
      <c r="E575" s="57">
        <v>1290220</v>
      </c>
      <c r="F575" s="13" t="s">
        <v>11</v>
      </c>
      <c r="G575" s="22" t="s">
        <v>591</v>
      </c>
      <c r="H575" s="15">
        <v>280746</v>
      </c>
    </row>
    <row r="576" spans="1:8" s="26" customFormat="1" ht="12.75">
      <c r="A576" s="55">
        <v>572</v>
      </c>
      <c r="B576" s="57" t="s">
        <v>99</v>
      </c>
      <c r="C576" s="57" t="s">
        <v>586</v>
      </c>
      <c r="D576" s="57" t="s">
        <v>101</v>
      </c>
      <c r="E576" s="57" t="s">
        <v>592</v>
      </c>
      <c r="F576" s="13" t="s">
        <v>6</v>
      </c>
      <c r="G576" s="22" t="s">
        <v>593</v>
      </c>
      <c r="H576" s="119"/>
    </row>
    <row r="577" spans="1:8" s="26" customFormat="1" ht="12.75">
      <c r="A577" s="55">
        <v>573</v>
      </c>
      <c r="B577" s="57" t="s">
        <v>99</v>
      </c>
      <c r="C577" s="57" t="s">
        <v>586</v>
      </c>
      <c r="D577" s="57" t="s">
        <v>101</v>
      </c>
      <c r="E577" s="57" t="s">
        <v>594</v>
      </c>
      <c r="F577" s="13" t="s">
        <v>6</v>
      </c>
      <c r="G577" s="22" t="s">
        <v>595</v>
      </c>
      <c r="H577" s="119"/>
    </row>
    <row r="578" spans="1:8" s="26" customFormat="1" ht="25.5">
      <c r="A578" s="55">
        <v>574</v>
      </c>
      <c r="B578" s="57" t="s">
        <v>99</v>
      </c>
      <c r="C578" s="57" t="s">
        <v>586</v>
      </c>
      <c r="D578" s="57" t="s">
        <v>101</v>
      </c>
      <c r="E578" s="62">
        <v>3290072</v>
      </c>
      <c r="F578" s="13" t="s">
        <v>6</v>
      </c>
      <c r="G578" s="22" t="s">
        <v>596</v>
      </c>
      <c r="H578" s="119"/>
    </row>
    <row r="579" spans="1:8" s="26" customFormat="1" ht="25.5">
      <c r="A579" s="55">
        <v>575</v>
      </c>
      <c r="B579" s="57" t="s">
        <v>99</v>
      </c>
      <c r="C579" s="57" t="s">
        <v>586</v>
      </c>
      <c r="D579" s="57" t="s">
        <v>101</v>
      </c>
      <c r="E579" s="62">
        <v>3290071</v>
      </c>
      <c r="F579" s="13" t="s">
        <v>6</v>
      </c>
      <c r="G579" s="22" t="s">
        <v>597</v>
      </c>
      <c r="H579" s="119"/>
    </row>
    <row r="580" spans="1:8" s="26" customFormat="1" ht="12.75">
      <c r="A580" s="55">
        <v>576</v>
      </c>
      <c r="B580" s="57" t="s">
        <v>99</v>
      </c>
      <c r="C580" s="57" t="s">
        <v>586</v>
      </c>
      <c r="D580" s="57" t="s">
        <v>101</v>
      </c>
      <c r="E580" s="57" t="s">
        <v>598</v>
      </c>
      <c r="F580" s="13" t="s">
        <v>6</v>
      </c>
      <c r="G580" s="22" t="s">
        <v>599</v>
      </c>
      <c r="H580" s="119"/>
    </row>
    <row r="581" spans="1:8" s="26" customFormat="1" ht="12.75">
      <c r="A581" s="55">
        <v>577</v>
      </c>
      <c r="B581" s="57" t="s">
        <v>99</v>
      </c>
      <c r="C581" s="57" t="s">
        <v>586</v>
      </c>
      <c r="D581" s="57" t="s">
        <v>101</v>
      </c>
      <c r="E581" s="57" t="s">
        <v>600</v>
      </c>
      <c r="F581" s="13" t="s">
        <v>122</v>
      </c>
      <c r="G581" s="22" t="s">
        <v>601</v>
      </c>
      <c r="H581" s="119"/>
    </row>
    <row r="582" spans="1:8" s="26" customFormat="1" ht="25.5">
      <c r="A582" s="55">
        <v>578</v>
      </c>
      <c r="B582" s="57" t="s">
        <v>99</v>
      </c>
      <c r="C582" s="57" t="s">
        <v>586</v>
      </c>
      <c r="D582" s="57" t="s">
        <v>101</v>
      </c>
      <c r="E582" s="62">
        <v>2341092</v>
      </c>
      <c r="F582" s="13" t="s">
        <v>122</v>
      </c>
      <c r="G582" s="22" t="s">
        <v>577</v>
      </c>
      <c r="H582" s="119"/>
    </row>
    <row r="583" spans="1:8" s="26" customFormat="1" ht="25.5">
      <c r="A583" s="55">
        <v>579</v>
      </c>
      <c r="B583" s="57" t="s">
        <v>99</v>
      </c>
      <c r="C583" s="57" t="s">
        <v>586</v>
      </c>
      <c r="D583" s="57" t="s">
        <v>101</v>
      </c>
      <c r="E583" s="62">
        <v>2341500</v>
      </c>
      <c r="F583" s="13" t="s">
        <v>122</v>
      </c>
      <c r="G583" s="22" t="s">
        <v>578</v>
      </c>
      <c r="H583" s="119"/>
    </row>
    <row r="584" spans="1:8" s="26" customFormat="1" ht="25.5">
      <c r="A584" s="55">
        <v>580</v>
      </c>
      <c r="B584" s="57" t="s">
        <v>99</v>
      </c>
      <c r="C584" s="57" t="s">
        <v>586</v>
      </c>
      <c r="D584" s="57" t="s">
        <v>101</v>
      </c>
      <c r="E584" s="62">
        <v>2340022</v>
      </c>
      <c r="F584" s="13" t="s">
        <v>122</v>
      </c>
      <c r="G584" s="22" t="s">
        <v>602</v>
      </c>
      <c r="H584" s="119"/>
    </row>
    <row r="585" spans="1:8" s="26" customFormat="1" ht="25.5">
      <c r="A585" s="55">
        <v>581</v>
      </c>
      <c r="B585" s="57" t="s">
        <v>99</v>
      </c>
      <c r="C585" s="57" t="s">
        <v>586</v>
      </c>
      <c r="D585" s="57" t="s">
        <v>101</v>
      </c>
      <c r="E585" s="62">
        <v>2341094</v>
      </c>
      <c r="F585" s="56" t="s">
        <v>122</v>
      </c>
      <c r="G585" s="22" t="s">
        <v>581</v>
      </c>
      <c r="H585" s="119"/>
    </row>
    <row r="586" spans="1:8" s="26" customFormat="1" ht="12.75">
      <c r="A586" s="55">
        <v>582</v>
      </c>
      <c r="B586" s="57" t="s">
        <v>99</v>
      </c>
      <c r="C586" s="57" t="s">
        <v>586</v>
      </c>
      <c r="D586" s="57" t="s">
        <v>101</v>
      </c>
      <c r="E586" s="57" t="s">
        <v>603</v>
      </c>
      <c r="F586" s="13" t="s">
        <v>6</v>
      </c>
      <c r="G586" s="22" t="s">
        <v>604</v>
      </c>
      <c r="H586" s="119"/>
    </row>
    <row r="587" spans="1:8" s="26" customFormat="1" ht="25.5">
      <c r="A587" s="55">
        <v>583</v>
      </c>
      <c r="B587" s="57" t="s">
        <v>99</v>
      </c>
      <c r="C587" s="57" t="s">
        <v>586</v>
      </c>
      <c r="D587" s="57" t="s">
        <v>101</v>
      </c>
      <c r="E587" s="57" t="s">
        <v>605</v>
      </c>
      <c r="F587" s="13" t="s">
        <v>6</v>
      </c>
      <c r="G587" s="22" t="s">
        <v>606</v>
      </c>
      <c r="H587" s="119"/>
    </row>
    <row r="588" spans="1:8" s="26" customFormat="1" ht="12.75">
      <c r="A588" s="55">
        <v>584</v>
      </c>
      <c r="B588" s="57" t="s">
        <v>99</v>
      </c>
      <c r="C588" s="57" t="s">
        <v>586</v>
      </c>
      <c r="D588" s="57" t="s">
        <v>101</v>
      </c>
      <c r="E588" s="57" t="s">
        <v>607</v>
      </c>
      <c r="F588" s="13" t="s">
        <v>6</v>
      </c>
      <c r="G588" s="22" t="s">
        <v>608</v>
      </c>
      <c r="H588" s="119"/>
    </row>
    <row r="589" spans="1:8" s="26" customFormat="1" ht="12.75">
      <c r="A589" s="55">
        <v>585</v>
      </c>
      <c r="B589" s="57" t="s">
        <v>99</v>
      </c>
      <c r="C589" s="57" t="s">
        <v>586</v>
      </c>
      <c r="D589" s="57" t="s">
        <v>101</v>
      </c>
      <c r="E589" s="57" t="s">
        <v>609</v>
      </c>
      <c r="F589" s="13" t="s">
        <v>6</v>
      </c>
      <c r="G589" s="22" t="s">
        <v>610</v>
      </c>
      <c r="H589" s="119"/>
    </row>
    <row r="590" spans="1:8" s="26" customFormat="1" ht="25.5">
      <c r="A590" s="55">
        <v>586</v>
      </c>
      <c r="B590" s="57" t="s">
        <v>99</v>
      </c>
      <c r="C590" s="57" t="s">
        <v>586</v>
      </c>
      <c r="D590" s="57" t="s">
        <v>101</v>
      </c>
      <c r="E590" s="12">
        <v>2122452</v>
      </c>
      <c r="F590" s="13" t="s">
        <v>122</v>
      </c>
      <c r="G590" s="22" t="s">
        <v>129</v>
      </c>
      <c r="H590" s="119"/>
    </row>
    <row r="591" spans="1:8" s="26" customFormat="1" ht="25.5">
      <c r="A591" s="55">
        <v>587</v>
      </c>
      <c r="B591" s="57" t="s">
        <v>99</v>
      </c>
      <c r="C591" s="57" t="s">
        <v>586</v>
      </c>
      <c r="D591" s="57" t="s">
        <v>101</v>
      </c>
      <c r="E591" s="62">
        <v>2123189</v>
      </c>
      <c r="F591" s="13" t="s">
        <v>122</v>
      </c>
      <c r="G591" s="22" t="s">
        <v>463</v>
      </c>
      <c r="H591" s="119"/>
    </row>
    <row r="592" spans="1:8" s="26" customFormat="1" ht="25.5">
      <c r="A592" s="55">
        <v>588</v>
      </c>
      <c r="B592" s="57" t="s">
        <v>99</v>
      </c>
      <c r="C592" s="57" t="s">
        <v>586</v>
      </c>
      <c r="D592" s="57" t="s">
        <v>101</v>
      </c>
      <c r="E592" s="12">
        <v>2122450</v>
      </c>
      <c r="F592" s="13" t="s">
        <v>122</v>
      </c>
      <c r="G592" s="22" t="s">
        <v>130</v>
      </c>
      <c r="H592" s="119"/>
    </row>
    <row r="593" spans="1:8" s="26" customFormat="1" ht="25.5">
      <c r="A593" s="55">
        <v>589</v>
      </c>
      <c r="B593" s="57" t="s">
        <v>99</v>
      </c>
      <c r="C593" s="57" t="s">
        <v>586</v>
      </c>
      <c r="D593" s="57" t="s">
        <v>101</v>
      </c>
      <c r="E593" s="62">
        <v>2141958</v>
      </c>
      <c r="F593" s="13" t="s">
        <v>122</v>
      </c>
      <c r="G593" s="22" t="s">
        <v>131</v>
      </c>
      <c r="H593" s="119"/>
    </row>
    <row r="594" spans="1:8" s="26" customFormat="1" ht="25.5">
      <c r="A594" s="55">
        <v>590</v>
      </c>
      <c r="B594" s="57" t="s">
        <v>99</v>
      </c>
      <c r="C594" s="57" t="s">
        <v>586</v>
      </c>
      <c r="D594" s="57" t="s">
        <v>101</v>
      </c>
      <c r="E594" s="62">
        <v>2141963</v>
      </c>
      <c r="F594" s="13" t="s">
        <v>122</v>
      </c>
      <c r="G594" s="22" t="s">
        <v>461</v>
      </c>
      <c r="H594" s="119"/>
    </row>
    <row r="595" spans="1:8" s="26" customFormat="1" ht="25.5">
      <c r="A595" s="55">
        <v>591</v>
      </c>
      <c r="B595" s="57" t="s">
        <v>99</v>
      </c>
      <c r="C595" s="57" t="s">
        <v>586</v>
      </c>
      <c r="D595" s="57" t="s">
        <v>101</v>
      </c>
      <c r="E595" s="62">
        <v>2141957</v>
      </c>
      <c r="F595" s="13" t="s">
        <v>122</v>
      </c>
      <c r="G595" s="22" t="s">
        <v>132</v>
      </c>
      <c r="H595" s="119"/>
    </row>
    <row r="596" spans="1:8" s="26" customFormat="1" ht="12.75">
      <c r="A596" s="55">
        <v>592</v>
      </c>
      <c r="B596" s="57" t="s">
        <v>99</v>
      </c>
      <c r="C596" s="57" t="s">
        <v>586</v>
      </c>
      <c r="D596" s="57" t="s">
        <v>101</v>
      </c>
      <c r="E596" s="57" t="s">
        <v>611</v>
      </c>
      <c r="F596" s="13" t="s">
        <v>122</v>
      </c>
      <c r="G596" s="22" t="s">
        <v>612</v>
      </c>
      <c r="H596" s="119"/>
    </row>
    <row r="597" spans="1:8" s="26" customFormat="1" ht="12.75">
      <c r="A597" s="55">
        <v>593</v>
      </c>
      <c r="B597" s="57" t="s">
        <v>99</v>
      </c>
      <c r="C597" s="57" t="s">
        <v>586</v>
      </c>
      <c r="D597" s="57" t="s">
        <v>101</v>
      </c>
      <c r="E597" s="12">
        <v>2123014</v>
      </c>
      <c r="F597" s="13" t="s">
        <v>122</v>
      </c>
      <c r="G597" s="22" t="s">
        <v>134</v>
      </c>
      <c r="H597" s="119"/>
    </row>
    <row r="598" spans="1:8" s="26" customFormat="1" ht="12.75">
      <c r="A598" s="55">
        <v>594</v>
      </c>
      <c r="B598" s="57" t="s">
        <v>99</v>
      </c>
      <c r="C598" s="57" t="s">
        <v>586</v>
      </c>
      <c r="D598" s="57" t="s">
        <v>101</v>
      </c>
      <c r="E598" s="57" t="s">
        <v>265</v>
      </c>
      <c r="F598" s="13" t="s">
        <v>122</v>
      </c>
      <c r="G598" s="22" t="s">
        <v>266</v>
      </c>
      <c r="H598" s="119"/>
    </row>
    <row r="599" spans="1:8" s="26" customFormat="1" ht="25.5">
      <c r="A599" s="55">
        <v>595</v>
      </c>
      <c r="B599" s="57" t="s">
        <v>99</v>
      </c>
      <c r="C599" s="57" t="s">
        <v>586</v>
      </c>
      <c r="D599" s="57" t="s">
        <v>101</v>
      </c>
      <c r="E599" s="57" t="s">
        <v>269</v>
      </c>
      <c r="F599" s="13" t="s">
        <v>122</v>
      </c>
      <c r="G599" s="22" t="s">
        <v>270</v>
      </c>
      <c r="H599" s="119"/>
    </row>
    <row r="600" spans="1:8" s="26" customFormat="1" ht="12.75">
      <c r="A600" s="55">
        <v>596</v>
      </c>
      <c r="B600" s="57" t="s">
        <v>99</v>
      </c>
      <c r="C600" s="57" t="s">
        <v>586</v>
      </c>
      <c r="D600" s="57" t="s">
        <v>101</v>
      </c>
      <c r="E600" s="62">
        <v>3290087</v>
      </c>
      <c r="F600" s="13" t="s">
        <v>122</v>
      </c>
      <c r="G600" s="22" t="s">
        <v>613</v>
      </c>
      <c r="H600" s="119"/>
    </row>
    <row r="601" spans="1:8" s="26" customFormat="1" ht="12.75">
      <c r="A601" s="55">
        <v>597</v>
      </c>
      <c r="B601" s="57" t="s">
        <v>99</v>
      </c>
      <c r="C601" s="57" t="s">
        <v>586</v>
      </c>
      <c r="D601" s="57" t="s">
        <v>101</v>
      </c>
      <c r="E601" s="62">
        <v>3290086</v>
      </c>
      <c r="F601" s="13" t="s">
        <v>122</v>
      </c>
      <c r="G601" s="22" t="s">
        <v>614</v>
      </c>
      <c r="H601" s="119"/>
    </row>
    <row r="602" spans="1:8" s="26" customFormat="1" ht="12.75">
      <c r="A602" s="55">
        <v>598</v>
      </c>
      <c r="B602" s="60" t="s">
        <v>99</v>
      </c>
      <c r="C602" s="60" t="s">
        <v>586</v>
      </c>
      <c r="D602" s="60" t="s">
        <v>101</v>
      </c>
      <c r="E602" s="20">
        <v>3290025</v>
      </c>
      <c r="F602" s="21" t="s">
        <v>6</v>
      </c>
      <c r="G602" s="65" t="s">
        <v>148</v>
      </c>
      <c r="H602" s="119"/>
    </row>
    <row r="603" spans="1:8" s="26" customFormat="1" ht="12.75">
      <c r="A603" s="55">
        <v>599</v>
      </c>
      <c r="B603" s="57" t="s">
        <v>99</v>
      </c>
      <c r="C603" s="57" t="s">
        <v>586</v>
      </c>
      <c r="D603" s="57" t="s">
        <v>101</v>
      </c>
      <c r="E603" s="58">
        <v>3290039</v>
      </c>
      <c r="F603" s="13" t="s">
        <v>6</v>
      </c>
      <c r="G603" s="66" t="s">
        <v>149</v>
      </c>
      <c r="H603" s="119"/>
    </row>
    <row r="604" spans="1:8" s="26" customFormat="1" ht="12.75">
      <c r="A604" s="55">
        <v>600</v>
      </c>
      <c r="B604" s="57" t="s">
        <v>99</v>
      </c>
      <c r="C604" s="57" t="s">
        <v>586</v>
      </c>
      <c r="D604" s="57" t="s">
        <v>101</v>
      </c>
      <c r="E604" s="58">
        <v>3290040</v>
      </c>
      <c r="F604" s="13" t="s">
        <v>6</v>
      </c>
      <c r="G604" s="66" t="s">
        <v>150</v>
      </c>
      <c r="H604" s="119"/>
    </row>
    <row r="605" spans="1:8" s="26" customFormat="1" ht="12.75">
      <c r="A605" s="55">
        <v>601</v>
      </c>
      <c r="B605" s="57" t="s">
        <v>99</v>
      </c>
      <c r="C605" s="57" t="s">
        <v>586</v>
      </c>
      <c r="D605" s="57" t="s">
        <v>101</v>
      </c>
      <c r="E605" s="58">
        <v>3290042</v>
      </c>
      <c r="F605" s="13" t="s">
        <v>6</v>
      </c>
      <c r="G605" s="66" t="s">
        <v>471</v>
      </c>
      <c r="H605" s="119"/>
    </row>
    <row r="606" spans="1:8" s="26" customFormat="1" ht="12.75">
      <c r="A606" s="55">
        <v>602</v>
      </c>
      <c r="B606" s="57" t="s">
        <v>99</v>
      </c>
      <c r="C606" s="57" t="s">
        <v>586</v>
      </c>
      <c r="D606" s="57" t="s">
        <v>101</v>
      </c>
      <c r="E606" s="58">
        <v>3290043</v>
      </c>
      <c r="F606" s="13" t="s">
        <v>6</v>
      </c>
      <c r="G606" s="66" t="s">
        <v>151</v>
      </c>
      <c r="H606" s="119"/>
    </row>
    <row r="607" spans="1:8" s="26" customFormat="1" ht="12.75">
      <c r="A607" s="55">
        <v>603</v>
      </c>
      <c r="B607" s="57" t="s">
        <v>99</v>
      </c>
      <c r="C607" s="57" t="s">
        <v>586</v>
      </c>
      <c r="D607" s="57" t="s">
        <v>101</v>
      </c>
      <c r="E607" s="58">
        <v>3290044</v>
      </c>
      <c r="F607" s="13" t="s">
        <v>6</v>
      </c>
      <c r="G607" s="66" t="s">
        <v>152</v>
      </c>
      <c r="H607" s="119"/>
    </row>
    <row r="608" spans="1:8" s="26" customFormat="1" ht="12.75">
      <c r="A608" s="55">
        <v>604</v>
      </c>
      <c r="B608" s="57" t="s">
        <v>99</v>
      </c>
      <c r="C608" s="57" t="s">
        <v>586</v>
      </c>
      <c r="D608" s="57" t="s">
        <v>101</v>
      </c>
      <c r="E608" s="62"/>
      <c r="F608" s="13" t="s">
        <v>6</v>
      </c>
      <c r="G608" s="22" t="s">
        <v>153</v>
      </c>
      <c r="H608" s="119"/>
    </row>
    <row r="609" spans="1:8" s="26" customFormat="1" ht="12.75">
      <c r="A609" s="55">
        <v>605</v>
      </c>
      <c r="B609" s="57" t="s">
        <v>99</v>
      </c>
      <c r="C609" s="57" t="s">
        <v>586</v>
      </c>
      <c r="D609" s="57" t="s">
        <v>101</v>
      </c>
      <c r="E609" s="62"/>
      <c r="F609" s="13" t="s">
        <v>6</v>
      </c>
      <c r="G609" s="22" t="s">
        <v>154</v>
      </c>
      <c r="H609" s="119"/>
    </row>
    <row r="610" spans="1:8" s="26" customFormat="1" ht="12.75">
      <c r="A610" s="55">
        <v>606</v>
      </c>
      <c r="B610" s="57" t="s">
        <v>99</v>
      </c>
      <c r="C610" s="57" t="s">
        <v>586</v>
      </c>
      <c r="D610" s="57" t="s">
        <v>101</v>
      </c>
      <c r="E610" s="62" t="s">
        <v>155</v>
      </c>
      <c r="F610" s="13" t="s">
        <v>6</v>
      </c>
      <c r="G610" s="22" t="s">
        <v>156</v>
      </c>
      <c r="H610" s="119"/>
    </row>
    <row r="611" spans="1:8" s="26" customFormat="1" ht="25.5">
      <c r="A611" s="55">
        <v>607</v>
      </c>
      <c r="B611" s="57" t="s">
        <v>99</v>
      </c>
      <c r="C611" s="57" t="s">
        <v>586</v>
      </c>
      <c r="D611" s="57" t="s">
        <v>101</v>
      </c>
      <c r="E611" s="62" t="s">
        <v>157</v>
      </c>
      <c r="F611" s="13" t="s">
        <v>6</v>
      </c>
      <c r="G611" s="22" t="s">
        <v>158</v>
      </c>
      <c r="H611" s="119"/>
    </row>
    <row r="612" spans="1:8" s="26" customFormat="1" ht="12.75">
      <c r="A612" s="55">
        <v>608</v>
      </c>
      <c r="B612" s="57" t="s">
        <v>99</v>
      </c>
      <c r="C612" s="57" t="s">
        <v>586</v>
      </c>
      <c r="D612" s="57" t="s">
        <v>101</v>
      </c>
      <c r="E612" s="62" t="s">
        <v>159</v>
      </c>
      <c r="F612" s="13" t="s">
        <v>6</v>
      </c>
      <c r="G612" s="22" t="s">
        <v>160</v>
      </c>
      <c r="H612" s="119"/>
    </row>
    <row r="613" spans="1:8" s="26" customFormat="1" ht="12.75">
      <c r="A613" s="55">
        <v>609</v>
      </c>
      <c r="B613" s="57" t="s">
        <v>99</v>
      </c>
      <c r="C613" s="57" t="s">
        <v>586</v>
      </c>
      <c r="D613" s="57" t="s">
        <v>101</v>
      </c>
      <c r="E613" s="62" t="s">
        <v>161</v>
      </c>
      <c r="F613" s="13" t="s">
        <v>6</v>
      </c>
      <c r="G613" s="22" t="s">
        <v>162</v>
      </c>
      <c r="H613" s="119"/>
    </row>
    <row r="614" spans="1:8" s="26" customFormat="1" ht="25.5">
      <c r="A614" s="55">
        <v>610</v>
      </c>
      <c r="B614" s="57" t="s">
        <v>99</v>
      </c>
      <c r="C614" s="57" t="s">
        <v>586</v>
      </c>
      <c r="D614" s="57" t="s">
        <v>101</v>
      </c>
      <c r="E614" s="62" t="s">
        <v>163</v>
      </c>
      <c r="F614" s="13" t="s">
        <v>6</v>
      </c>
      <c r="G614" s="22" t="s">
        <v>164</v>
      </c>
      <c r="H614" s="119"/>
    </row>
    <row r="615" spans="1:8" s="26" customFormat="1" ht="12.75">
      <c r="A615" s="55">
        <v>611</v>
      </c>
      <c r="B615" s="57" t="s">
        <v>99</v>
      </c>
      <c r="C615" s="57" t="s">
        <v>586</v>
      </c>
      <c r="D615" s="57" t="s">
        <v>101</v>
      </c>
      <c r="E615" s="62" t="s">
        <v>165</v>
      </c>
      <c r="F615" s="13" t="s">
        <v>6</v>
      </c>
      <c r="G615" s="22" t="s">
        <v>166</v>
      </c>
      <c r="H615" s="119"/>
    </row>
    <row r="616" spans="1:8" s="26" customFormat="1" ht="12.75">
      <c r="A616" s="55">
        <v>612</v>
      </c>
      <c r="B616" s="57" t="s">
        <v>99</v>
      </c>
      <c r="C616" s="57" t="s">
        <v>586</v>
      </c>
      <c r="D616" s="57" t="s">
        <v>101</v>
      </c>
      <c r="E616" s="62">
        <v>99445</v>
      </c>
      <c r="F616" s="13" t="s">
        <v>6</v>
      </c>
      <c r="G616" s="22" t="s">
        <v>167</v>
      </c>
      <c r="H616" s="119"/>
    </row>
    <row r="617" spans="1:8" s="26" customFormat="1" ht="12.75">
      <c r="A617" s="55">
        <v>613</v>
      </c>
      <c r="B617" s="57" t="s">
        <v>99</v>
      </c>
      <c r="C617" s="57" t="s">
        <v>586</v>
      </c>
      <c r="D617" s="57" t="s">
        <v>101</v>
      </c>
      <c r="E617" s="62">
        <v>43607</v>
      </c>
      <c r="F617" s="13" t="s">
        <v>6</v>
      </c>
      <c r="G617" s="22" t="s">
        <v>168</v>
      </c>
      <c r="H617" s="119"/>
    </row>
    <row r="618" spans="1:8" s="26" customFormat="1" ht="13.5" thickBot="1">
      <c r="A618" s="67">
        <v>614</v>
      </c>
      <c r="B618" s="71" t="s">
        <v>99</v>
      </c>
      <c r="C618" s="71" t="s">
        <v>586</v>
      </c>
      <c r="D618" s="24" t="s">
        <v>101</v>
      </c>
      <c r="E618" s="72">
        <v>10074</v>
      </c>
      <c r="F618" s="25" t="s">
        <v>6</v>
      </c>
      <c r="G618" s="113" t="s">
        <v>96</v>
      </c>
      <c r="H618" s="121"/>
    </row>
    <row r="619" spans="1:8" s="26" customFormat="1" ht="12.75">
      <c r="A619" s="52">
        <v>615</v>
      </c>
      <c r="B619" s="122" t="s">
        <v>99</v>
      </c>
      <c r="C619" s="122" t="s">
        <v>615</v>
      </c>
      <c r="D619" s="122" t="s">
        <v>10</v>
      </c>
      <c r="E619" s="123">
        <v>1200006</v>
      </c>
      <c r="F619" s="8" t="s">
        <v>11</v>
      </c>
      <c r="G619" s="54" t="s">
        <v>616</v>
      </c>
      <c r="H619" s="9">
        <v>187444.53</v>
      </c>
    </row>
    <row r="620" spans="1:8" s="26" customFormat="1" ht="12.75">
      <c r="A620" s="55">
        <v>616</v>
      </c>
      <c r="B620" s="57" t="s">
        <v>99</v>
      </c>
      <c r="C620" s="57" t="s">
        <v>615</v>
      </c>
      <c r="D620" s="57" t="s">
        <v>10</v>
      </c>
      <c r="E620" s="62">
        <v>1200007</v>
      </c>
      <c r="F620" s="13" t="s">
        <v>11</v>
      </c>
      <c r="G620" s="22" t="s">
        <v>617</v>
      </c>
      <c r="H620" s="15">
        <v>227711.24999999997</v>
      </c>
    </row>
    <row r="621" spans="1:8" s="26" customFormat="1" ht="12.75">
      <c r="A621" s="55">
        <v>617</v>
      </c>
      <c r="B621" s="57" t="s">
        <v>99</v>
      </c>
      <c r="C621" s="57" t="s">
        <v>615</v>
      </c>
      <c r="D621" s="57" t="s">
        <v>10</v>
      </c>
      <c r="E621" s="62">
        <v>1200008</v>
      </c>
      <c r="F621" s="13" t="s">
        <v>11</v>
      </c>
      <c r="G621" s="22" t="s">
        <v>618</v>
      </c>
      <c r="H621" s="15">
        <v>286740</v>
      </c>
    </row>
    <row r="622" spans="1:8" s="26" customFormat="1" ht="12.75">
      <c r="A622" s="55">
        <v>618</v>
      </c>
      <c r="B622" s="57" t="s">
        <v>99</v>
      </c>
      <c r="C622" s="57" t="s">
        <v>615</v>
      </c>
      <c r="D622" s="57" t="s">
        <v>10</v>
      </c>
      <c r="E622" s="62">
        <v>1200010</v>
      </c>
      <c r="F622" s="13" t="s">
        <v>11</v>
      </c>
      <c r="G622" s="22" t="s">
        <v>619</v>
      </c>
      <c r="H622" s="15">
        <v>212508</v>
      </c>
    </row>
    <row r="623" spans="1:8" s="26" customFormat="1" ht="12.75">
      <c r="A623" s="55">
        <v>619</v>
      </c>
      <c r="B623" s="57" t="s">
        <v>99</v>
      </c>
      <c r="C623" s="57" t="s">
        <v>615</v>
      </c>
      <c r="D623" s="57" t="s">
        <v>10</v>
      </c>
      <c r="E623" s="62">
        <v>1200011</v>
      </c>
      <c r="F623" s="13" t="s">
        <v>11</v>
      </c>
      <c r="G623" s="22" t="s">
        <v>620</v>
      </c>
      <c r="H623" s="15">
        <v>271440</v>
      </c>
    </row>
    <row r="624" spans="1:8" s="26" customFormat="1" ht="12.75">
      <c r="A624" s="55">
        <v>620</v>
      </c>
      <c r="B624" s="57" t="s">
        <v>99</v>
      </c>
      <c r="C624" s="57" t="s">
        <v>615</v>
      </c>
      <c r="D624" s="57" t="s">
        <v>10</v>
      </c>
      <c r="E624" s="62">
        <v>1200037</v>
      </c>
      <c r="F624" s="13" t="s">
        <v>11</v>
      </c>
      <c r="G624" s="22" t="s">
        <v>621</v>
      </c>
      <c r="H624" s="15">
        <v>331290</v>
      </c>
    </row>
    <row r="625" spans="1:8" s="26" customFormat="1" ht="12.75">
      <c r="A625" s="55">
        <v>621</v>
      </c>
      <c r="B625" s="57" t="s">
        <v>99</v>
      </c>
      <c r="C625" s="57" t="s">
        <v>615</v>
      </c>
      <c r="D625" s="57" t="s">
        <v>10</v>
      </c>
      <c r="E625" s="62">
        <v>2200006</v>
      </c>
      <c r="F625" s="13" t="s">
        <v>6</v>
      </c>
      <c r="G625" s="22" t="s">
        <v>622</v>
      </c>
      <c r="H625" s="119"/>
    </row>
    <row r="626" spans="1:8" s="26" customFormat="1" ht="12.75">
      <c r="A626" s="55">
        <v>622</v>
      </c>
      <c r="B626" s="57" t="s">
        <v>99</v>
      </c>
      <c r="C626" s="57" t="s">
        <v>615</v>
      </c>
      <c r="D626" s="57" t="s">
        <v>10</v>
      </c>
      <c r="E626" s="62">
        <v>2200005</v>
      </c>
      <c r="F626" s="13" t="s">
        <v>6</v>
      </c>
      <c r="G626" s="115" t="s">
        <v>623</v>
      </c>
      <c r="H626" s="119"/>
    </row>
    <row r="627" spans="1:8" s="26" customFormat="1" ht="12.75">
      <c r="A627" s="55">
        <v>623</v>
      </c>
      <c r="B627" s="57" t="s">
        <v>99</v>
      </c>
      <c r="C627" s="57" t="s">
        <v>615</v>
      </c>
      <c r="D627" s="57" t="s">
        <v>10</v>
      </c>
      <c r="E627" s="62">
        <v>2230180</v>
      </c>
      <c r="F627" s="13" t="s">
        <v>6</v>
      </c>
      <c r="G627" s="116" t="s">
        <v>624</v>
      </c>
      <c r="H627" s="119"/>
    </row>
    <row r="628" spans="1:8" s="26" customFormat="1" ht="12.75">
      <c r="A628" s="55">
        <v>624</v>
      </c>
      <c r="B628" s="57" t="s">
        <v>99</v>
      </c>
      <c r="C628" s="57" t="s">
        <v>615</v>
      </c>
      <c r="D628" s="57" t="s">
        <v>10</v>
      </c>
      <c r="E628" s="62">
        <v>2230179</v>
      </c>
      <c r="F628" s="13" t="s">
        <v>6</v>
      </c>
      <c r="G628" s="22" t="s">
        <v>625</v>
      </c>
      <c r="H628" s="119"/>
    </row>
    <row r="629" spans="1:8" s="26" customFormat="1" ht="12.75">
      <c r="A629" s="55">
        <v>625</v>
      </c>
      <c r="B629" s="57" t="s">
        <v>99</v>
      </c>
      <c r="C629" s="57" t="s">
        <v>615</v>
      </c>
      <c r="D629" s="57" t="s">
        <v>10</v>
      </c>
      <c r="E629" s="62">
        <v>2200007</v>
      </c>
      <c r="F629" s="13" t="s">
        <v>6</v>
      </c>
      <c r="G629" s="22" t="s">
        <v>626</v>
      </c>
      <c r="H629" s="119"/>
    </row>
    <row r="630" spans="1:8" s="26" customFormat="1" ht="12.75">
      <c r="A630" s="55">
        <v>626</v>
      </c>
      <c r="B630" s="57" t="s">
        <v>99</v>
      </c>
      <c r="C630" s="57" t="s">
        <v>615</v>
      </c>
      <c r="D630" s="57" t="s">
        <v>10</v>
      </c>
      <c r="E630" s="62">
        <v>2200008</v>
      </c>
      <c r="F630" s="13" t="s">
        <v>6</v>
      </c>
      <c r="G630" s="22" t="s">
        <v>627</v>
      </c>
      <c r="H630" s="119"/>
    </row>
    <row r="631" spans="1:8" s="26" customFormat="1" ht="12.75">
      <c r="A631" s="55">
        <v>627</v>
      </c>
      <c r="B631" s="57" t="s">
        <v>99</v>
      </c>
      <c r="C631" s="57" t="s">
        <v>615</v>
      </c>
      <c r="D631" s="57" t="s">
        <v>10</v>
      </c>
      <c r="E631" s="62">
        <v>2200009</v>
      </c>
      <c r="F631" s="13" t="s">
        <v>6</v>
      </c>
      <c r="G631" s="22" t="s">
        <v>628</v>
      </c>
      <c r="H631" s="119"/>
    </row>
    <row r="632" spans="1:8" s="26" customFormat="1" ht="12.75">
      <c r="A632" s="55">
        <v>628</v>
      </c>
      <c r="B632" s="57" t="s">
        <v>99</v>
      </c>
      <c r="C632" s="57" t="s">
        <v>615</v>
      </c>
      <c r="D632" s="57" t="s">
        <v>10</v>
      </c>
      <c r="E632" s="62">
        <v>2140040</v>
      </c>
      <c r="F632" s="13" t="s">
        <v>6</v>
      </c>
      <c r="G632" s="22" t="s">
        <v>629</v>
      </c>
      <c r="H632" s="119"/>
    </row>
    <row r="633" spans="1:8" s="26" customFormat="1" ht="12.75">
      <c r="A633" s="55">
        <v>629</v>
      </c>
      <c r="B633" s="57" t="s">
        <v>99</v>
      </c>
      <c r="C633" s="57" t="s">
        <v>615</v>
      </c>
      <c r="D633" s="57" t="s">
        <v>10</v>
      </c>
      <c r="E633" s="62">
        <v>2200010</v>
      </c>
      <c r="F633" s="13" t="s">
        <v>6</v>
      </c>
      <c r="G633" s="22" t="s">
        <v>630</v>
      </c>
      <c r="H633" s="119"/>
    </row>
    <row r="634" spans="1:8" s="26" customFormat="1" ht="12.75">
      <c r="A634" s="55">
        <v>630</v>
      </c>
      <c r="B634" s="57" t="s">
        <v>99</v>
      </c>
      <c r="C634" s="57" t="s">
        <v>615</v>
      </c>
      <c r="D634" s="57" t="s">
        <v>10</v>
      </c>
      <c r="E634" s="62">
        <v>2311855</v>
      </c>
      <c r="F634" s="56" t="s">
        <v>122</v>
      </c>
      <c r="G634" s="22" t="s">
        <v>631</v>
      </c>
      <c r="H634" s="119"/>
    </row>
    <row r="635" spans="1:8" s="26" customFormat="1" ht="12.75">
      <c r="A635" s="55">
        <v>631</v>
      </c>
      <c r="B635" s="57" t="s">
        <v>99</v>
      </c>
      <c r="C635" s="57" t="s">
        <v>615</v>
      </c>
      <c r="D635" s="57" t="s">
        <v>10</v>
      </c>
      <c r="E635" s="62">
        <v>3200001</v>
      </c>
      <c r="F635" s="13" t="s">
        <v>6</v>
      </c>
      <c r="G635" s="22" t="s">
        <v>124</v>
      </c>
      <c r="H635" s="119"/>
    </row>
    <row r="636" spans="1:8" s="26" customFormat="1" ht="25.5">
      <c r="A636" s="55">
        <v>632</v>
      </c>
      <c r="B636" s="57" t="s">
        <v>99</v>
      </c>
      <c r="C636" s="57" t="s">
        <v>615</v>
      </c>
      <c r="D636" s="57" t="s">
        <v>10</v>
      </c>
      <c r="E636" s="57">
        <v>3200002</v>
      </c>
      <c r="F636" s="13" t="s">
        <v>6</v>
      </c>
      <c r="G636" s="22" t="s">
        <v>125</v>
      </c>
      <c r="H636" s="119"/>
    </row>
    <row r="637" spans="1:8" s="26" customFormat="1" ht="12.75">
      <c r="A637" s="55">
        <v>633</v>
      </c>
      <c r="B637" s="57" t="s">
        <v>99</v>
      </c>
      <c r="C637" s="57" t="s">
        <v>615</v>
      </c>
      <c r="D637" s="57" t="s">
        <v>10</v>
      </c>
      <c r="E637" s="57">
        <v>3200003</v>
      </c>
      <c r="F637" s="13" t="s">
        <v>6</v>
      </c>
      <c r="G637" s="22" t="s">
        <v>126</v>
      </c>
      <c r="H637" s="119"/>
    </row>
    <row r="638" spans="1:8" s="26" customFormat="1" ht="25.5">
      <c r="A638" s="55">
        <v>634</v>
      </c>
      <c r="B638" s="57" t="s">
        <v>99</v>
      </c>
      <c r="C638" s="57" t="s">
        <v>615</v>
      </c>
      <c r="D638" s="57" t="s">
        <v>10</v>
      </c>
      <c r="E638" s="62">
        <v>2141958</v>
      </c>
      <c r="F638" s="56" t="s">
        <v>122</v>
      </c>
      <c r="G638" s="22" t="s">
        <v>131</v>
      </c>
      <c r="H638" s="119"/>
    </row>
    <row r="639" spans="1:8" s="26" customFormat="1" ht="25.5">
      <c r="A639" s="55">
        <v>635</v>
      </c>
      <c r="B639" s="57" t="s">
        <v>99</v>
      </c>
      <c r="C639" s="57" t="s">
        <v>615</v>
      </c>
      <c r="D639" s="57" t="s">
        <v>10</v>
      </c>
      <c r="E639" s="62">
        <v>2141957</v>
      </c>
      <c r="F639" s="13" t="s">
        <v>122</v>
      </c>
      <c r="G639" s="22" t="s">
        <v>132</v>
      </c>
      <c r="H639" s="119"/>
    </row>
    <row r="640" spans="1:8" s="26" customFormat="1" ht="25.5">
      <c r="A640" s="55">
        <v>636</v>
      </c>
      <c r="B640" s="57" t="s">
        <v>99</v>
      </c>
      <c r="C640" s="57" t="s">
        <v>615</v>
      </c>
      <c r="D640" s="57" t="s">
        <v>10</v>
      </c>
      <c r="E640" s="12">
        <v>2122452</v>
      </c>
      <c r="F640" s="13" t="s">
        <v>122</v>
      </c>
      <c r="G640" s="22" t="s">
        <v>129</v>
      </c>
      <c r="H640" s="119"/>
    </row>
    <row r="641" spans="1:8" s="26" customFormat="1" ht="25.5">
      <c r="A641" s="55">
        <v>637</v>
      </c>
      <c r="B641" s="57" t="s">
        <v>99</v>
      </c>
      <c r="C641" s="57" t="s">
        <v>615</v>
      </c>
      <c r="D641" s="57" t="s">
        <v>10</v>
      </c>
      <c r="E641" s="12">
        <v>2122450</v>
      </c>
      <c r="F641" s="13" t="s">
        <v>122</v>
      </c>
      <c r="G641" s="22" t="s">
        <v>130</v>
      </c>
      <c r="H641" s="119"/>
    </row>
    <row r="642" spans="1:8" s="26" customFormat="1" ht="12.75">
      <c r="A642" s="55">
        <v>638</v>
      </c>
      <c r="B642" s="57" t="s">
        <v>99</v>
      </c>
      <c r="C642" s="57" t="s">
        <v>615</v>
      </c>
      <c r="D642" s="57" t="s">
        <v>10</v>
      </c>
      <c r="E642" s="62">
        <v>2125652</v>
      </c>
      <c r="F642" s="13" t="s">
        <v>122</v>
      </c>
      <c r="G642" s="22" t="s">
        <v>143</v>
      </c>
      <c r="H642" s="119"/>
    </row>
    <row r="643" spans="1:8" s="26" customFormat="1" ht="12.75">
      <c r="A643" s="55">
        <v>639</v>
      </c>
      <c r="B643" s="57" t="s">
        <v>99</v>
      </c>
      <c r="C643" s="57" t="s">
        <v>615</v>
      </c>
      <c r="D643" s="57" t="s">
        <v>10</v>
      </c>
      <c r="E643" s="58">
        <v>2125653</v>
      </c>
      <c r="F643" s="13" t="s">
        <v>122</v>
      </c>
      <c r="G643" s="22" t="s">
        <v>145</v>
      </c>
      <c r="H643" s="119"/>
    </row>
    <row r="644" spans="1:8" s="26" customFormat="1" ht="25.5">
      <c r="A644" s="55">
        <v>640</v>
      </c>
      <c r="B644" s="57" t="s">
        <v>99</v>
      </c>
      <c r="C644" s="57" t="s">
        <v>615</v>
      </c>
      <c r="D644" s="57" t="s">
        <v>10</v>
      </c>
      <c r="E644" s="62">
        <v>2123131</v>
      </c>
      <c r="F644" s="13" t="s">
        <v>122</v>
      </c>
      <c r="G644" s="22" t="s">
        <v>146</v>
      </c>
      <c r="H644" s="119"/>
    </row>
    <row r="645" spans="1:8" s="26" customFormat="1" ht="12.75">
      <c r="A645" s="55">
        <v>641</v>
      </c>
      <c r="B645" s="57" t="s">
        <v>99</v>
      </c>
      <c r="C645" s="57" t="s">
        <v>615</v>
      </c>
      <c r="D645" s="57" t="s">
        <v>10</v>
      </c>
      <c r="E645" s="62">
        <v>3200011</v>
      </c>
      <c r="F645" s="13" t="s">
        <v>122</v>
      </c>
      <c r="G645" s="22" t="s">
        <v>632</v>
      </c>
      <c r="H645" s="119"/>
    </row>
    <row r="646" spans="1:8" s="26" customFormat="1" ht="12.75">
      <c r="A646" s="55">
        <v>642</v>
      </c>
      <c r="B646" s="57" t="s">
        <v>99</v>
      </c>
      <c r="C646" s="57" t="s">
        <v>615</v>
      </c>
      <c r="D646" s="57" t="s">
        <v>10</v>
      </c>
      <c r="E646" s="58">
        <v>3290039</v>
      </c>
      <c r="F646" s="13" t="s">
        <v>6</v>
      </c>
      <c r="G646" s="66" t="s">
        <v>149</v>
      </c>
      <c r="H646" s="119"/>
    </row>
    <row r="647" spans="1:8" s="26" customFormat="1" ht="12.75">
      <c r="A647" s="55">
        <v>643</v>
      </c>
      <c r="B647" s="57" t="s">
        <v>99</v>
      </c>
      <c r="C647" s="57" t="s">
        <v>615</v>
      </c>
      <c r="D647" s="57" t="s">
        <v>10</v>
      </c>
      <c r="E647" s="58">
        <v>3290040</v>
      </c>
      <c r="F647" s="13" t="s">
        <v>6</v>
      </c>
      <c r="G647" s="66" t="s">
        <v>150</v>
      </c>
      <c r="H647" s="119"/>
    </row>
    <row r="648" spans="1:8" s="26" customFormat="1" ht="12.75">
      <c r="A648" s="55">
        <v>644</v>
      </c>
      <c r="B648" s="57" t="s">
        <v>99</v>
      </c>
      <c r="C648" s="57" t="s">
        <v>615</v>
      </c>
      <c r="D648" s="57" t="s">
        <v>10</v>
      </c>
      <c r="E648" s="58">
        <v>3290043</v>
      </c>
      <c r="F648" s="13" t="s">
        <v>6</v>
      </c>
      <c r="G648" s="66" t="s">
        <v>151</v>
      </c>
      <c r="H648" s="119"/>
    </row>
    <row r="649" spans="1:8" s="26" customFormat="1" ht="12.75">
      <c r="A649" s="55">
        <v>645</v>
      </c>
      <c r="B649" s="57" t="s">
        <v>99</v>
      </c>
      <c r="C649" s="57" t="s">
        <v>615</v>
      </c>
      <c r="D649" s="57" t="s">
        <v>101</v>
      </c>
      <c r="E649" s="62"/>
      <c r="F649" s="13" t="s">
        <v>6</v>
      </c>
      <c r="G649" s="22" t="s">
        <v>153</v>
      </c>
      <c r="H649" s="119"/>
    </row>
    <row r="650" spans="1:8" s="26" customFormat="1" ht="12.75">
      <c r="A650" s="55">
        <v>646</v>
      </c>
      <c r="B650" s="57" t="s">
        <v>99</v>
      </c>
      <c r="C650" s="57" t="s">
        <v>615</v>
      </c>
      <c r="D650" s="57" t="s">
        <v>101</v>
      </c>
      <c r="E650" s="62"/>
      <c r="F650" s="13" t="s">
        <v>6</v>
      </c>
      <c r="G650" s="22" t="s">
        <v>154</v>
      </c>
      <c r="H650" s="119"/>
    </row>
    <row r="651" spans="1:8" s="26" customFormat="1" ht="12.75">
      <c r="A651" s="55">
        <v>647</v>
      </c>
      <c r="B651" s="57" t="s">
        <v>99</v>
      </c>
      <c r="C651" s="57" t="s">
        <v>615</v>
      </c>
      <c r="D651" s="57" t="s">
        <v>101</v>
      </c>
      <c r="E651" s="62">
        <v>99445</v>
      </c>
      <c r="F651" s="13" t="s">
        <v>6</v>
      </c>
      <c r="G651" s="22" t="s">
        <v>167</v>
      </c>
      <c r="H651" s="119"/>
    </row>
    <row r="652" spans="1:8" s="26" customFormat="1" ht="12.75">
      <c r="A652" s="55">
        <v>648</v>
      </c>
      <c r="B652" s="57" t="s">
        <v>99</v>
      </c>
      <c r="C652" s="57" t="s">
        <v>615</v>
      </c>
      <c r="D652" s="57" t="s">
        <v>101</v>
      </c>
      <c r="E652" s="62">
        <v>43607</v>
      </c>
      <c r="F652" s="13" t="s">
        <v>6</v>
      </c>
      <c r="G652" s="22" t="s">
        <v>168</v>
      </c>
      <c r="H652" s="119"/>
    </row>
    <row r="653" spans="1:8" s="26" customFormat="1" ht="13.5" thickBot="1">
      <c r="A653" s="67">
        <v>649</v>
      </c>
      <c r="B653" s="71" t="s">
        <v>99</v>
      </c>
      <c r="C653" s="71" t="s">
        <v>615</v>
      </c>
      <c r="D653" s="24" t="s">
        <v>101</v>
      </c>
      <c r="E653" s="72">
        <v>10074</v>
      </c>
      <c r="F653" s="25" t="s">
        <v>6</v>
      </c>
      <c r="G653" s="113" t="s">
        <v>96</v>
      </c>
      <c r="H653" s="121"/>
    </row>
    <row r="654" spans="1:8" ht="15">
      <c r="A654" s="95"/>
      <c r="B654" s="95"/>
      <c r="C654" s="95"/>
      <c r="D654" s="95"/>
      <c r="E654" s="96"/>
      <c r="F654" s="97"/>
      <c r="G654" s="98"/>
    </row>
    <row r="655" spans="1:8" ht="15">
      <c r="A655" s="2"/>
      <c r="E655" s="99"/>
      <c r="F655" s="4"/>
      <c r="G655" s="100"/>
      <c r="H655" s="101"/>
    </row>
    <row r="656" spans="1:8" ht="15">
      <c r="A656" s="102"/>
      <c r="B656" s="102"/>
      <c r="C656" s="102"/>
      <c r="D656" s="102"/>
      <c r="E656" s="103"/>
      <c r="F656" s="104"/>
      <c r="G656" s="100"/>
      <c r="H656" s="101"/>
    </row>
    <row r="657" spans="1:7" ht="15">
      <c r="A657" s="102"/>
      <c r="B657" s="102"/>
      <c r="C657" s="102"/>
      <c r="D657" s="102"/>
      <c r="E657" s="103"/>
      <c r="F657" s="104"/>
      <c r="G657" s="103"/>
    </row>
    <row r="658" spans="1:7" ht="18.75">
      <c r="A658" s="102"/>
      <c r="B658" s="102"/>
      <c r="C658" s="102"/>
      <c r="D658" s="102"/>
      <c r="E658" s="105"/>
      <c r="F658" s="10"/>
      <c r="G658" s="10"/>
    </row>
    <row r="659" spans="1:7" ht="18.75">
      <c r="A659" s="102"/>
      <c r="B659" s="102"/>
      <c r="C659" s="102"/>
      <c r="D659" s="102"/>
      <c r="E659" s="105"/>
      <c r="F659" s="10"/>
      <c r="G659" s="10"/>
    </row>
    <row r="660" spans="1:7" ht="15.75">
      <c r="A660" s="102"/>
      <c r="B660" s="102"/>
      <c r="C660" s="102"/>
      <c r="D660" s="102"/>
      <c r="E660" s="106"/>
      <c r="F660" s="10"/>
      <c r="G660" s="106"/>
    </row>
    <row r="661" spans="1:7" ht="15.75">
      <c r="A661" s="102"/>
      <c r="B661" s="102"/>
      <c r="C661" s="102"/>
      <c r="D661" s="102"/>
      <c r="E661" s="106"/>
      <c r="F661" s="10"/>
      <c r="G661" s="106"/>
    </row>
    <row r="662" spans="1:7" ht="15.75">
      <c r="A662" s="102"/>
      <c r="B662" s="102"/>
      <c r="C662" s="102"/>
      <c r="D662" s="102"/>
      <c r="E662" s="106"/>
      <c r="F662" s="10"/>
      <c r="G662" s="106"/>
    </row>
    <row r="663" spans="1:7" ht="15.75">
      <c r="A663" s="102"/>
      <c r="B663" s="102"/>
      <c r="C663" s="102"/>
      <c r="D663" s="102"/>
      <c r="E663" s="106"/>
      <c r="F663" s="10"/>
      <c r="G663" s="106"/>
    </row>
    <row r="664" spans="1:7" ht="15.75">
      <c r="A664" s="102"/>
      <c r="B664" s="102"/>
      <c r="C664" s="102"/>
      <c r="D664" s="102"/>
      <c r="E664" s="106"/>
      <c r="F664" s="10"/>
      <c r="G664" s="106"/>
    </row>
    <row r="665" spans="1:7" ht="15.75">
      <c r="A665" s="102"/>
      <c r="B665" s="102"/>
      <c r="C665" s="102"/>
      <c r="D665" s="102"/>
      <c r="E665" s="106"/>
      <c r="F665" s="10"/>
      <c r="G665" s="106"/>
    </row>
    <row r="666" spans="1:7" ht="15.75">
      <c r="A666" s="102"/>
      <c r="B666" s="102"/>
      <c r="C666" s="102"/>
      <c r="D666" s="102"/>
      <c r="E666" s="106"/>
      <c r="F666" s="10"/>
      <c r="G666" s="106"/>
    </row>
    <row r="667" spans="1:7" ht="15.75">
      <c r="A667" s="102"/>
      <c r="B667" s="102"/>
      <c r="C667" s="102"/>
      <c r="D667" s="102"/>
      <c r="E667" s="106"/>
      <c r="F667" s="10"/>
      <c r="G667" s="106"/>
    </row>
    <row r="668" spans="1:7" ht="15.75">
      <c r="A668" s="102"/>
      <c r="B668" s="102"/>
      <c r="C668" s="102"/>
      <c r="D668" s="102"/>
      <c r="E668" s="106"/>
      <c r="F668" s="10"/>
      <c r="G668" s="106"/>
    </row>
    <row r="669" spans="1:7" ht="15.75">
      <c r="A669" s="102"/>
      <c r="B669" s="102"/>
      <c r="C669" s="102"/>
      <c r="D669" s="102"/>
      <c r="E669" s="106"/>
      <c r="F669" s="10"/>
      <c r="G669" s="106"/>
    </row>
    <row r="670" spans="1:7" ht="15.75">
      <c r="A670" s="102"/>
      <c r="B670" s="102"/>
      <c r="C670" s="102"/>
      <c r="D670" s="102"/>
      <c r="E670" s="106"/>
      <c r="F670" s="10"/>
      <c r="G670" s="106"/>
    </row>
    <row r="671" spans="1:7" ht="15.75">
      <c r="A671" s="102"/>
      <c r="B671" s="102"/>
      <c r="C671" s="102"/>
      <c r="D671" s="102"/>
      <c r="E671" s="106"/>
      <c r="F671" s="10"/>
      <c r="G671" s="10"/>
    </row>
    <row r="672" spans="1:7" ht="15.75">
      <c r="A672" s="102"/>
      <c r="B672" s="102"/>
      <c r="C672" s="102"/>
      <c r="D672" s="102"/>
      <c r="E672" s="106"/>
      <c r="F672" s="10"/>
      <c r="G672" s="10"/>
    </row>
    <row r="673" spans="1:7" ht="15.75">
      <c r="A673" s="102"/>
      <c r="B673" s="102"/>
      <c r="C673" s="102"/>
      <c r="D673" s="102"/>
      <c r="E673" s="106"/>
      <c r="F673" s="10"/>
      <c r="G673" s="10"/>
    </row>
    <row r="674" spans="1:7" ht="15.75">
      <c r="A674" s="102"/>
      <c r="B674" s="102"/>
      <c r="C674" s="102"/>
      <c r="D674" s="102"/>
      <c r="E674" s="107"/>
      <c r="F674" s="10"/>
      <c r="G674" s="107"/>
    </row>
  </sheetData>
  <mergeCells count="1">
    <mergeCell ref="A1:G2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5"/>
  <sheetViews>
    <sheetView workbookViewId="0">
      <pane ySplit="4" topLeftCell="A5" activePane="bottomLeft" state="frozen"/>
      <selection pane="bottomLeft" activeCell="G25" sqref="G25"/>
    </sheetView>
  </sheetViews>
  <sheetFormatPr defaultRowHeight="15"/>
  <cols>
    <col min="1" max="1" width="5.28515625" style="10" customWidth="1"/>
    <col min="2" max="2" width="16.28515625" style="10" customWidth="1"/>
    <col min="3" max="3" width="13" style="30" customWidth="1"/>
    <col min="4" max="4" width="6.5703125" style="10" customWidth="1"/>
    <col min="5" max="5" width="12.7109375" style="31" customWidth="1"/>
    <col min="6" max="6" width="17.5703125" style="31" customWidth="1"/>
    <col min="7" max="7" width="42.85546875" style="31" customWidth="1"/>
    <col min="8" max="8" width="17.140625" style="32" customWidth="1"/>
    <col min="9" max="206" width="9.140625" style="10"/>
    <col min="207" max="207" width="6.42578125" style="10" customWidth="1"/>
    <col min="208" max="208" width="19.7109375" style="10" customWidth="1"/>
    <col min="209" max="209" width="16.7109375" style="10" customWidth="1"/>
    <col min="210" max="210" width="13.28515625" style="10" customWidth="1"/>
    <col min="211" max="211" width="25.42578125" style="10" customWidth="1"/>
    <col min="212" max="212" width="20.7109375" style="10" customWidth="1"/>
    <col min="213" max="213" width="45.7109375" style="10" customWidth="1"/>
    <col min="214" max="216" width="12.7109375" style="10" customWidth="1"/>
    <col min="217" max="462" width="9.140625" style="10"/>
    <col min="463" max="463" width="6.42578125" style="10" customWidth="1"/>
    <col min="464" max="464" width="19.7109375" style="10" customWidth="1"/>
    <col min="465" max="465" width="16.7109375" style="10" customWidth="1"/>
    <col min="466" max="466" width="13.28515625" style="10" customWidth="1"/>
    <col min="467" max="467" width="25.42578125" style="10" customWidth="1"/>
    <col min="468" max="468" width="20.7109375" style="10" customWidth="1"/>
    <col min="469" max="469" width="45.7109375" style="10" customWidth="1"/>
    <col min="470" max="472" width="12.7109375" style="10" customWidth="1"/>
    <col min="473" max="718" width="9.140625" style="10"/>
    <col min="719" max="719" width="6.42578125" style="10" customWidth="1"/>
    <col min="720" max="720" width="19.7109375" style="10" customWidth="1"/>
    <col min="721" max="721" width="16.7109375" style="10" customWidth="1"/>
    <col min="722" max="722" width="13.28515625" style="10" customWidth="1"/>
    <col min="723" max="723" width="25.42578125" style="10" customWidth="1"/>
    <col min="724" max="724" width="20.7109375" style="10" customWidth="1"/>
    <col min="725" max="725" width="45.7109375" style="10" customWidth="1"/>
    <col min="726" max="728" width="12.7109375" style="10" customWidth="1"/>
    <col min="729" max="974" width="9.140625" style="10"/>
    <col min="975" max="975" width="6.42578125" style="10" customWidth="1"/>
    <col min="976" max="976" width="19.7109375" style="10" customWidth="1"/>
    <col min="977" max="977" width="16.7109375" style="10" customWidth="1"/>
    <col min="978" max="978" width="13.28515625" style="10" customWidth="1"/>
    <col min="979" max="979" width="25.42578125" style="10" customWidth="1"/>
    <col min="980" max="980" width="20.7109375" style="10" customWidth="1"/>
    <col min="981" max="981" width="45.7109375" style="10" customWidth="1"/>
    <col min="982" max="984" width="12.7109375" style="10" customWidth="1"/>
    <col min="985" max="1230" width="9.140625" style="10"/>
    <col min="1231" max="1231" width="6.42578125" style="10" customWidth="1"/>
    <col min="1232" max="1232" width="19.7109375" style="10" customWidth="1"/>
    <col min="1233" max="1233" width="16.7109375" style="10" customWidth="1"/>
    <col min="1234" max="1234" width="13.28515625" style="10" customWidth="1"/>
    <col min="1235" max="1235" width="25.42578125" style="10" customWidth="1"/>
    <col min="1236" max="1236" width="20.7109375" style="10" customWidth="1"/>
    <col min="1237" max="1237" width="45.7109375" style="10" customWidth="1"/>
    <col min="1238" max="1240" width="12.7109375" style="10" customWidth="1"/>
    <col min="1241" max="1486" width="9.140625" style="10"/>
    <col min="1487" max="1487" width="6.42578125" style="10" customWidth="1"/>
    <col min="1488" max="1488" width="19.7109375" style="10" customWidth="1"/>
    <col min="1489" max="1489" width="16.7109375" style="10" customWidth="1"/>
    <col min="1490" max="1490" width="13.28515625" style="10" customWidth="1"/>
    <col min="1491" max="1491" width="25.42578125" style="10" customWidth="1"/>
    <col min="1492" max="1492" width="20.7109375" style="10" customWidth="1"/>
    <col min="1493" max="1493" width="45.7109375" style="10" customWidth="1"/>
    <col min="1494" max="1496" width="12.7109375" style="10" customWidth="1"/>
    <col min="1497" max="1742" width="9.140625" style="10"/>
    <col min="1743" max="1743" width="6.42578125" style="10" customWidth="1"/>
    <col min="1744" max="1744" width="19.7109375" style="10" customWidth="1"/>
    <col min="1745" max="1745" width="16.7109375" style="10" customWidth="1"/>
    <col min="1746" max="1746" width="13.28515625" style="10" customWidth="1"/>
    <col min="1747" max="1747" width="25.42578125" style="10" customWidth="1"/>
    <col min="1748" max="1748" width="20.7109375" style="10" customWidth="1"/>
    <col min="1749" max="1749" width="45.7109375" style="10" customWidth="1"/>
    <col min="1750" max="1752" width="12.7109375" style="10" customWidth="1"/>
    <col min="1753" max="1998" width="9.140625" style="10"/>
    <col min="1999" max="1999" width="6.42578125" style="10" customWidth="1"/>
    <col min="2000" max="2000" width="19.7109375" style="10" customWidth="1"/>
    <col min="2001" max="2001" width="16.7109375" style="10" customWidth="1"/>
    <col min="2002" max="2002" width="13.28515625" style="10" customWidth="1"/>
    <col min="2003" max="2003" width="25.42578125" style="10" customWidth="1"/>
    <col min="2004" max="2004" width="20.7109375" style="10" customWidth="1"/>
    <col min="2005" max="2005" width="45.7109375" style="10" customWidth="1"/>
    <col min="2006" max="2008" width="12.7109375" style="10" customWidth="1"/>
    <col min="2009" max="2254" width="9.140625" style="10"/>
    <col min="2255" max="2255" width="6.42578125" style="10" customWidth="1"/>
    <col min="2256" max="2256" width="19.7109375" style="10" customWidth="1"/>
    <col min="2257" max="2257" width="16.7109375" style="10" customWidth="1"/>
    <col min="2258" max="2258" width="13.28515625" style="10" customWidth="1"/>
    <col min="2259" max="2259" width="25.42578125" style="10" customWidth="1"/>
    <col min="2260" max="2260" width="20.7109375" style="10" customWidth="1"/>
    <col min="2261" max="2261" width="45.7109375" style="10" customWidth="1"/>
    <col min="2262" max="2264" width="12.7109375" style="10" customWidth="1"/>
    <col min="2265" max="2510" width="9.140625" style="10"/>
    <col min="2511" max="2511" width="6.42578125" style="10" customWidth="1"/>
    <col min="2512" max="2512" width="19.7109375" style="10" customWidth="1"/>
    <col min="2513" max="2513" width="16.7109375" style="10" customWidth="1"/>
    <col min="2514" max="2514" width="13.28515625" style="10" customWidth="1"/>
    <col min="2515" max="2515" width="25.42578125" style="10" customWidth="1"/>
    <col min="2516" max="2516" width="20.7109375" style="10" customWidth="1"/>
    <col min="2517" max="2517" width="45.7109375" style="10" customWidth="1"/>
    <col min="2518" max="2520" width="12.7109375" style="10" customWidth="1"/>
    <col min="2521" max="2766" width="9.140625" style="10"/>
    <col min="2767" max="2767" width="6.42578125" style="10" customWidth="1"/>
    <col min="2768" max="2768" width="19.7109375" style="10" customWidth="1"/>
    <col min="2769" max="2769" width="16.7109375" style="10" customWidth="1"/>
    <col min="2770" max="2770" width="13.28515625" style="10" customWidth="1"/>
    <col min="2771" max="2771" width="25.42578125" style="10" customWidth="1"/>
    <col min="2772" max="2772" width="20.7109375" style="10" customWidth="1"/>
    <col min="2773" max="2773" width="45.7109375" style="10" customWidth="1"/>
    <col min="2774" max="2776" width="12.7109375" style="10" customWidth="1"/>
    <col min="2777" max="3022" width="9.140625" style="10"/>
    <col min="3023" max="3023" width="6.42578125" style="10" customWidth="1"/>
    <col min="3024" max="3024" width="19.7109375" style="10" customWidth="1"/>
    <col min="3025" max="3025" width="16.7109375" style="10" customWidth="1"/>
    <col min="3026" max="3026" width="13.28515625" style="10" customWidth="1"/>
    <col min="3027" max="3027" width="25.42578125" style="10" customWidth="1"/>
    <col min="3028" max="3028" width="20.7109375" style="10" customWidth="1"/>
    <col min="3029" max="3029" width="45.7109375" style="10" customWidth="1"/>
    <col min="3030" max="3032" width="12.7109375" style="10" customWidth="1"/>
    <col min="3033" max="3278" width="9.140625" style="10"/>
    <col min="3279" max="3279" width="6.42578125" style="10" customWidth="1"/>
    <col min="3280" max="3280" width="19.7109375" style="10" customWidth="1"/>
    <col min="3281" max="3281" width="16.7109375" style="10" customWidth="1"/>
    <col min="3282" max="3282" width="13.28515625" style="10" customWidth="1"/>
    <col min="3283" max="3283" width="25.42578125" style="10" customWidth="1"/>
    <col min="3284" max="3284" width="20.7109375" style="10" customWidth="1"/>
    <col min="3285" max="3285" width="45.7109375" style="10" customWidth="1"/>
    <col min="3286" max="3288" width="12.7109375" style="10" customWidth="1"/>
    <col min="3289" max="3534" width="9.140625" style="10"/>
    <col min="3535" max="3535" width="6.42578125" style="10" customWidth="1"/>
    <col min="3536" max="3536" width="19.7109375" style="10" customWidth="1"/>
    <col min="3537" max="3537" width="16.7109375" style="10" customWidth="1"/>
    <col min="3538" max="3538" width="13.28515625" style="10" customWidth="1"/>
    <col min="3539" max="3539" width="25.42578125" style="10" customWidth="1"/>
    <col min="3540" max="3540" width="20.7109375" style="10" customWidth="1"/>
    <col min="3541" max="3541" width="45.7109375" style="10" customWidth="1"/>
    <col min="3542" max="3544" width="12.7109375" style="10" customWidth="1"/>
    <col min="3545" max="3790" width="9.140625" style="10"/>
    <col min="3791" max="3791" width="6.42578125" style="10" customWidth="1"/>
    <col min="3792" max="3792" width="19.7109375" style="10" customWidth="1"/>
    <col min="3793" max="3793" width="16.7109375" style="10" customWidth="1"/>
    <col min="3794" max="3794" width="13.28515625" style="10" customWidth="1"/>
    <col min="3795" max="3795" width="25.42578125" style="10" customWidth="1"/>
    <col min="3796" max="3796" width="20.7109375" style="10" customWidth="1"/>
    <col min="3797" max="3797" width="45.7109375" style="10" customWidth="1"/>
    <col min="3798" max="3800" width="12.7109375" style="10" customWidth="1"/>
    <col min="3801" max="4046" width="9.140625" style="10"/>
    <col min="4047" max="4047" width="6.42578125" style="10" customWidth="1"/>
    <col min="4048" max="4048" width="19.7109375" style="10" customWidth="1"/>
    <col min="4049" max="4049" width="16.7109375" style="10" customWidth="1"/>
    <col min="4050" max="4050" width="13.28515625" style="10" customWidth="1"/>
    <col min="4051" max="4051" width="25.42578125" style="10" customWidth="1"/>
    <col min="4052" max="4052" width="20.7109375" style="10" customWidth="1"/>
    <col min="4053" max="4053" width="45.7109375" style="10" customWidth="1"/>
    <col min="4054" max="4056" width="12.7109375" style="10" customWidth="1"/>
    <col min="4057" max="4302" width="9.140625" style="10"/>
    <col min="4303" max="4303" width="6.42578125" style="10" customWidth="1"/>
    <col min="4304" max="4304" width="19.7109375" style="10" customWidth="1"/>
    <col min="4305" max="4305" width="16.7109375" style="10" customWidth="1"/>
    <col min="4306" max="4306" width="13.28515625" style="10" customWidth="1"/>
    <col min="4307" max="4307" width="25.42578125" style="10" customWidth="1"/>
    <col min="4308" max="4308" width="20.7109375" style="10" customWidth="1"/>
    <col min="4309" max="4309" width="45.7109375" style="10" customWidth="1"/>
    <col min="4310" max="4312" width="12.7109375" style="10" customWidth="1"/>
    <col min="4313" max="4558" width="9.140625" style="10"/>
    <col min="4559" max="4559" width="6.42578125" style="10" customWidth="1"/>
    <col min="4560" max="4560" width="19.7109375" style="10" customWidth="1"/>
    <col min="4561" max="4561" width="16.7109375" style="10" customWidth="1"/>
    <col min="4562" max="4562" width="13.28515625" style="10" customWidth="1"/>
    <col min="4563" max="4563" width="25.42578125" style="10" customWidth="1"/>
    <col min="4564" max="4564" width="20.7109375" style="10" customWidth="1"/>
    <col min="4565" max="4565" width="45.7109375" style="10" customWidth="1"/>
    <col min="4566" max="4568" width="12.7109375" style="10" customWidth="1"/>
    <col min="4569" max="4814" width="9.140625" style="10"/>
    <col min="4815" max="4815" width="6.42578125" style="10" customWidth="1"/>
    <col min="4816" max="4816" width="19.7109375" style="10" customWidth="1"/>
    <col min="4817" max="4817" width="16.7109375" style="10" customWidth="1"/>
    <col min="4818" max="4818" width="13.28515625" style="10" customWidth="1"/>
    <col min="4819" max="4819" width="25.42578125" style="10" customWidth="1"/>
    <col min="4820" max="4820" width="20.7109375" style="10" customWidth="1"/>
    <col min="4821" max="4821" width="45.7109375" style="10" customWidth="1"/>
    <col min="4822" max="4824" width="12.7109375" style="10" customWidth="1"/>
    <col min="4825" max="5070" width="9.140625" style="10"/>
    <col min="5071" max="5071" width="6.42578125" style="10" customWidth="1"/>
    <col min="5072" max="5072" width="19.7109375" style="10" customWidth="1"/>
    <col min="5073" max="5073" width="16.7109375" style="10" customWidth="1"/>
    <col min="5074" max="5074" width="13.28515625" style="10" customWidth="1"/>
    <col min="5075" max="5075" width="25.42578125" style="10" customWidth="1"/>
    <col min="5076" max="5076" width="20.7109375" style="10" customWidth="1"/>
    <col min="5077" max="5077" width="45.7109375" style="10" customWidth="1"/>
    <col min="5078" max="5080" width="12.7109375" style="10" customWidth="1"/>
    <col min="5081" max="5326" width="9.140625" style="10"/>
    <col min="5327" max="5327" width="6.42578125" style="10" customWidth="1"/>
    <col min="5328" max="5328" width="19.7109375" style="10" customWidth="1"/>
    <col min="5329" max="5329" width="16.7109375" style="10" customWidth="1"/>
    <col min="5330" max="5330" width="13.28515625" style="10" customWidth="1"/>
    <col min="5331" max="5331" width="25.42578125" style="10" customWidth="1"/>
    <col min="5332" max="5332" width="20.7109375" style="10" customWidth="1"/>
    <col min="5333" max="5333" width="45.7109375" style="10" customWidth="1"/>
    <col min="5334" max="5336" width="12.7109375" style="10" customWidth="1"/>
    <col min="5337" max="5582" width="9.140625" style="10"/>
    <col min="5583" max="5583" width="6.42578125" style="10" customWidth="1"/>
    <col min="5584" max="5584" width="19.7109375" style="10" customWidth="1"/>
    <col min="5585" max="5585" width="16.7109375" style="10" customWidth="1"/>
    <col min="5586" max="5586" width="13.28515625" style="10" customWidth="1"/>
    <col min="5587" max="5587" width="25.42578125" style="10" customWidth="1"/>
    <col min="5588" max="5588" width="20.7109375" style="10" customWidth="1"/>
    <col min="5589" max="5589" width="45.7109375" style="10" customWidth="1"/>
    <col min="5590" max="5592" width="12.7109375" style="10" customWidth="1"/>
    <col min="5593" max="5838" width="9.140625" style="10"/>
    <col min="5839" max="5839" width="6.42578125" style="10" customWidth="1"/>
    <col min="5840" max="5840" width="19.7109375" style="10" customWidth="1"/>
    <col min="5841" max="5841" width="16.7109375" style="10" customWidth="1"/>
    <col min="5842" max="5842" width="13.28515625" style="10" customWidth="1"/>
    <col min="5843" max="5843" width="25.42578125" style="10" customWidth="1"/>
    <col min="5844" max="5844" width="20.7109375" style="10" customWidth="1"/>
    <col min="5845" max="5845" width="45.7109375" style="10" customWidth="1"/>
    <col min="5846" max="5848" width="12.7109375" style="10" customWidth="1"/>
    <col min="5849" max="6094" width="9.140625" style="10"/>
    <col min="6095" max="6095" width="6.42578125" style="10" customWidth="1"/>
    <col min="6096" max="6096" width="19.7109375" style="10" customWidth="1"/>
    <col min="6097" max="6097" width="16.7109375" style="10" customWidth="1"/>
    <col min="6098" max="6098" width="13.28515625" style="10" customWidth="1"/>
    <col min="6099" max="6099" width="25.42578125" style="10" customWidth="1"/>
    <col min="6100" max="6100" width="20.7109375" style="10" customWidth="1"/>
    <col min="6101" max="6101" width="45.7109375" style="10" customWidth="1"/>
    <col min="6102" max="6104" width="12.7109375" style="10" customWidth="1"/>
    <col min="6105" max="6350" width="9.140625" style="10"/>
    <col min="6351" max="6351" width="6.42578125" style="10" customWidth="1"/>
    <col min="6352" max="6352" width="19.7109375" style="10" customWidth="1"/>
    <col min="6353" max="6353" width="16.7109375" style="10" customWidth="1"/>
    <col min="6354" max="6354" width="13.28515625" style="10" customWidth="1"/>
    <col min="6355" max="6355" width="25.42578125" style="10" customWidth="1"/>
    <col min="6356" max="6356" width="20.7109375" style="10" customWidth="1"/>
    <col min="6357" max="6357" width="45.7109375" style="10" customWidth="1"/>
    <col min="6358" max="6360" width="12.7109375" style="10" customWidth="1"/>
    <col min="6361" max="6606" width="9.140625" style="10"/>
    <col min="6607" max="6607" width="6.42578125" style="10" customWidth="1"/>
    <col min="6608" max="6608" width="19.7109375" style="10" customWidth="1"/>
    <col min="6609" max="6609" width="16.7109375" style="10" customWidth="1"/>
    <col min="6610" max="6610" width="13.28515625" style="10" customWidth="1"/>
    <col min="6611" max="6611" width="25.42578125" style="10" customWidth="1"/>
    <col min="6612" max="6612" width="20.7109375" style="10" customWidth="1"/>
    <col min="6613" max="6613" width="45.7109375" style="10" customWidth="1"/>
    <col min="6614" max="6616" width="12.7109375" style="10" customWidth="1"/>
    <col min="6617" max="6862" width="9.140625" style="10"/>
    <col min="6863" max="6863" width="6.42578125" style="10" customWidth="1"/>
    <col min="6864" max="6864" width="19.7109375" style="10" customWidth="1"/>
    <col min="6865" max="6865" width="16.7109375" style="10" customWidth="1"/>
    <col min="6866" max="6866" width="13.28515625" style="10" customWidth="1"/>
    <col min="6867" max="6867" width="25.42578125" style="10" customWidth="1"/>
    <col min="6868" max="6868" width="20.7109375" style="10" customWidth="1"/>
    <col min="6869" max="6869" width="45.7109375" style="10" customWidth="1"/>
    <col min="6870" max="6872" width="12.7109375" style="10" customWidth="1"/>
    <col min="6873" max="7118" width="9.140625" style="10"/>
    <col min="7119" max="7119" width="6.42578125" style="10" customWidth="1"/>
    <col min="7120" max="7120" width="19.7109375" style="10" customWidth="1"/>
    <col min="7121" max="7121" width="16.7109375" style="10" customWidth="1"/>
    <col min="7122" max="7122" width="13.28515625" style="10" customWidth="1"/>
    <col min="7123" max="7123" width="25.42578125" style="10" customWidth="1"/>
    <col min="7124" max="7124" width="20.7109375" style="10" customWidth="1"/>
    <col min="7125" max="7125" width="45.7109375" style="10" customWidth="1"/>
    <col min="7126" max="7128" width="12.7109375" style="10" customWidth="1"/>
    <col min="7129" max="7374" width="9.140625" style="10"/>
    <col min="7375" max="7375" width="6.42578125" style="10" customWidth="1"/>
    <col min="7376" max="7376" width="19.7109375" style="10" customWidth="1"/>
    <col min="7377" max="7377" width="16.7109375" style="10" customWidth="1"/>
    <col min="7378" max="7378" width="13.28515625" style="10" customWidth="1"/>
    <col min="7379" max="7379" width="25.42578125" style="10" customWidth="1"/>
    <col min="7380" max="7380" width="20.7109375" style="10" customWidth="1"/>
    <col min="7381" max="7381" width="45.7109375" style="10" customWidth="1"/>
    <col min="7382" max="7384" width="12.7109375" style="10" customWidth="1"/>
    <col min="7385" max="7630" width="9.140625" style="10"/>
    <col min="7631" max="7631" width="6.42578125" style="10" customWidth="1"/>
    <col min="7632" max="7632" width="19.7109375" style="10" customWidth="1"/>
    <col min="7633" max="7633" width="16.7109375" style="10" customWidth="1"/>
    <col min="7634" max="7634" width="13.28515625" style="10" customWidth="1"/>
    <col min="7635" max="7635" width="25.42578125" style="10" customWidth="1"/>
    <col min="7636" max="7636" width="20.7109375" style="10" customWidth="1"/>
    <col min="7637" max="7637" width="45.7109375" style="10" customWidth="1"/>
    <col min="7638" max="7640" width="12.7109375" style="10" customWidth="1"/>
    <col min="7641" max="7886" width="9.140625" style="10"/>
    <col min="7887" max="7887" width="6.42578125" style="10" customWidth="1"/>
    <col min="7888" max="7888" width="19.7109375" style="10" customWidth="1"/>
    <col min="7889" max="7889" width="16.7109375" style="10" customWidth="1"/>
    <col min="7890" max="7890" width="13.28515625" style="10" customWidth="1"/>
    <col min="7891" max="7891" width="25.42578125" style="10" customWidth="1"/>
    <col min="7892" max="7892" width="20.7109375" style="10" customWidth="1"/>
    <col min="7893" max="7893" width="45.7109375" style="10" customWidth="1"/>
    <col min="7894" max="7896" width="12.7109375" style="10" customWidth="1"/>
    <col min="7897" max="8142" width="9.140625" style="10"/>
    <col min="8143" max="8143" width="6.42578125" style="10" customWidth="1"/>
    <col min="8144" max="8144" width="19.7109375" style="10" customWidth="1"/>
    <col min="8145" max="8145" width="16.7109375" style="10" customWidth="1"/>
    <col min="8146" max="8146" width="13.28515625" style="10" customWidth="1"/>
    <col min="8147" max="8147" width="25.42578125" style="10" customWidth="1"/>
    <col min="8148" max="8148" width="20.7109375" style="10" customWidth="1"/>
    <col min="8149" max="8149" width="45.7109375" style="10" customWidth="1"/>
    <col min="8150" max="8152" width="12.7109375" style="10" customWidth="1"/>
    <col min="8153" max="8398" width="9.140625" style="10"/>
    <col min="8399" max="8399" width="6.42578125" style="10" customWidth="1"/>
    <col min="8400" max="8400" width="19.7109375" style="10" customWidth="1"/>
    <col min="8401" max="8401" width="16.7109375" style="10" customWidth="1"/>
    <col min="8402" max="8402" width="13.28515625" style="10" customWidth="1"/>
    <col min="8403" max="8403" width="25.42578125" style="10" customWidth="1"/>
    <col min="8404" max="8404" width="20.7109375" style="10" customWidth="1"/>
    <col min="8405" max="8405" width="45.7109375" style="10" customWidth="1"/>
    <col min="8406" max="8408" width="12.7109375" style="10" customWidth="1"/>
    <col min="8409" max="8654" width="9.140625" style="10"/>
    <col min="8655" max="8655" width="6.42578125" style="10" customWidth="1"/>
    <col min="8656" max="8656" width="19.7109375" style="10" customWidth="1"/>
    <col min="8657" max="8657" width="16.7109375" style="10" customWidth="1"/>
    <col min="8658" max="8658" width="13.28515625" style="10" customWidth="1"/>
    <col min="8659" max="8659" width="25.42578125" style="10" customWidth="1"/>
    <col min="8660" max="8660" width="20.7109375" style="10" customWidth="1"/>
    <col min="8661" max="8661" width="45.7109375" style="10" customWidth="1"/>
    <col min="8662" max="8664" width="12.7109375" style="10" customWidth="1"/>
    <col min="8665" max="8910" width="9.140625" style="10"/>
    <col min="8911" max="8911" width="6.42578125" style="10" customWidth="1"/>
    <col min="8912" max="8912" width="19.7109375" style="10" customWidth="1"/>
    <col min="8913" max="8913" width="16.7109375" style="10" customWidth="1"/>
    <col min="8914" max="8914" width="13.28515625" style="10" customWidth="1"/>
    <col min="8915" max="8915" width="25.42578125" style="10" customWidth="1"/>
    <col min="8916" max="8916" width="20.7109375" style="10" customWidth="1"/>
    <col min="8917" max="8917" width="45.7109375" style="10" customWidth="1"/>
    <col min="8918" max="8920" width="12.7109375" style="10" customWidth="1"/>
    <col min="8921" max="9166" width="9.140625" style="10"/>
    <col min="9167" max="9167" width="6.42578125" style="10" customWidth="1"/>
    <col min="9168" max="9168" width="19.7109375" style="10" customWidth="1"/>
    <col min="9169" max="9169" width="16.7109375" style="10" customWidth="1"/>
    <col min="9170" max="9170" width="13.28515625" style="10" customWidth="1"/>
    <col min="9171" max="9171" width="25.42578125" style="10" customWidth="1"/>
    <col min="9172" max="9172" width="20.7109375" style="10" customWidth="1"/>
    <col min="9173" max="9173" width="45.7109375" style="10" customWidth="1"/>
    <col min="9174" max="9176" width="12.7109375" style="10" customWidth="1"/>
    <col min="9177" max="9422" width="9.140625" style="10"/>
    <col min="9423" max="9423" width="6.42578125" style="10" customWidth="1"/>
    <col min="9424" max="9424" width="19.7109375" style="10" customWidth="1"/>
    <col min="9425" max="9425" width="16.7109375" style="10" customWidth="1"/>
    <col min="9426" max="9426" width="13.28515625" style="10" customWidth="1"/>
    <col min="9427" max="9427" width="25.42578125" style="10" customWidth="1"/>
    <col min="9428" max="9428" width="20.7109375" style="10" customWidth="1"/>
    <col min="9429" max="9429" width="45.7109375" style="10" customWidth="1"/>
    <col min="9430" max="9432" width="12.7109375" style="10" customWidth="1"/>
    <col min="9433" max="9678" width="9.140625" style="10"/>
    <col min="9679" max="9679" width="6.42578125" style="10" customWidth="1"/>
    <col min="9680" max="9680" width="19.7109375" style="10" customWidth="1"/>
    <col min="9681" max="9681" width="16.7109375" style="10" customWidth="1"/>
    <col min="9682" max="9682" width="13.28515625" style="10" customWidth="1"/>
    <col min="9683" max="9683" width="25.42578125" style="10" customWidth="1"/>
    <col min="9684" max="9684" width="20.7109375" style="10" customWidth="1"/>
    <col min="9685" max="9685" width="45.7109375" style="10" customWidth="1"/>
    <col min="9686" max="9688" width="12.7109375" style="10" customWidth="1"/>
    <col min="9689" max="9934" width="9.140625" style="10"/>
    <col min="9935" max="9935" width="6.42578125" style="10" customWidth="1"/>
    <col min="9936" max="9936" width="19.7109375" style="10" customWidth="1"/>
    <col min="9937" max="9937" width="16.7109375" style="10" customWidth="1"/>
    <col min="9938" max="9938" width="13.28515625" style="10" customWidth="1"/>
    <col min="9939" max="9939" width="25.42578125" style="10" customWidth="1"/>
    <col min="9940" max="9940" width="20.7109375" style="10" customWidth="1"/>
    <col min="9941" max="9941" width="45.7109375" style="10" customWidth="1"/>
    <col min="9942" max="9944" width="12.7109375" style="10" customWidth="1"/>
    <col min="9945" max="10190" width="9.140625" style="10"/>
    <col min="10191" max="10191" width="6.42578125" style="10" customWidth="1"/>
    <col min="10192" max="10192" width="19.7109375" style="10" customWidth="1"/>
    <col min="10193" max="10193" width="16.7109375" style="10" customWidth="1"/>
    <col min="10194" max="10194" width="13.28515625" style="10" customWidth="1"/>
    <col min="10195" max="10195" width="25.42578125" style="10" customWidth="1"/>
    <col min="10196" max="10196" width="20.7109375" style="10" customWidth="1"/>
    <col min="10197" max="10197" width="45.7109375" style="10" customWidth="1"/>
    <col min="10198" max="10200" width="12.7109375" style="10" customWidth="1"/>
    <col min="10201" max="10446" width="9.140625" style="10"/>
    <col min="10447" max="10447" width="6.42578125" style="10" customWidth="1"/>
    <col min="10448" max="10448" width="19.7109375" style="10" customWidth="1"/>
    <col min="10449" max="10449" width="16.7109375" style="10" customWidth="1"/>
    <col min="10450" max="10450" width="13.28515625" style="10" customWidth="1"/>
    <col min="10451" max="10451" width="25.42578125" style="10" customWidth="1"/>
    <col min="10452" max="10452" width="20.7109375" style="10" customWidth="1"/>
    <col min="10453" max="10453" width="45.7109375" style="10" customWidth="1"/>
    <col min="10454" max="10456" width="12.7109375" style="10" customWidth="1"/>
    <col min="10457" max="10702" width="9.140625" style="10"/>
    <col min="10703" max="10703" width="6.42578125" style="10" customWidth="1"/>
    <col min="10704" max="10704" width="19.7109375" style="10" customWidth="1"/>
    <col min="10705" max="10705" width="16.7109375" style="10" customWidth="1"/>
    <col min="10706" max="10706" width="13.28515625" style="10" customWidth="1"/>
    <col min="10707" max="10707" width="25.42578125" style="10" customWidth="1"/>
    <col min="10708" max="10708" width="20.7109375" style="10" customWidth="1"/>
    <col min="10709" max="10709" width="45.7109375" style="10" customWidth="1"/>
    <col min="10710" max="10712" width="12.7109375" style="10" customWidth="1"/>
    <col min="10713" max="10958" width="9.140625" style="10"/>
    <col min="10959" max="10959" width="6.42578125" style="10" customWidth="1"/>
    <col min="10960" max="10960" width="19.7109375" style="10" customWidth="1"/>
    <col min="10961" max="10961" width="16.7109375" style="10" customWidth="1"/>
    <col min="10962" max="10962" width="13.28515625" style="10" customWidth="1"/>
    <col min="10963" max="10963" width="25.42578125" style="10" customWidth="1"/>
    <col min="10964" max="10964" width="20.7109375" style="10" customWidth="1"/>
    <col min="10965" max="10965" width="45.7109375" style="10" customWidth="1"/>
    <col min="10966" max="10968" width="12.7109375" style="10" customWidth="1"/>
    <col min="10969" max="11214" width="9.140625" style="10"/>
    <col min="11215" max="11215" width="6.42578125" style="10" customWidth="1"/>
    <col min="11216" max="11216" width="19.7109375" style="10" customWidth="1"/>
    <col min="11217" max="11217" width="16.7109375" style="10" customWidth="1"/>
    <col min="11218" max="11218" width="13.28515625" style="10" customWidth="1"/>
    <col min="11219" max="11219" width="25.42578125" style="10" customWidth="1"/>
    <col min="11220" max="11220" width="20.7109375" style="10" customWidth="1"/>
    <col min="11221" max="11221" width="45.7109375" style="10" customWidth="1"/>
    <col min="11222" max="11224" width="12.7109375" style="10" customWidth="1"/>
    <col min="11225" max="11470" width="9.140625" style="10"/>
    <col min="11471" max="11471" width="6.42578125" style="10" customWidth="1"/>
    <col min="11472" max="11472" width="19.7109375" style="10" customWidth="1"/>
    <col min="11473" max="11473" width="16.7109375" style="10" customWidth="1"/>
    <col min="11474" max="11474" width="13.28515625" style="10" customWidth="1"/>
    <col min="11475" max="11475" width="25.42578125" style="10" customWidth="1"/>
    <col min="11476" max="11476" width="20.7109375" style="10" customWidth="1"/>
    <col min="11477" max="11477" width="45.7109375" style="10" customWidth="1"/>
    <col min="11478" max="11480" width="12.7109375" style="10" customWidth="1"/>
    <col min="11481" max="11726" width="9.140625" style="10"/>
    <col min="11727" max="11727" width="6.42578125" style="10" customWidth="1"/>
    <col min="11728" max="11728" width="19.7109375" style="10" customWidth="1"/>
    <col min="11729" max="11729" width="16.7109375" style="10" customWidth="1"/>
    <col min="11730" max="11730" width="13.28515625" style="10" customWidth="1"/>
    <col min="11731" max="11731" width="25.42578125" style="10" customWidth="1"/>
    <col min="11732" max="11732" width="20.7109375" style="10" customWidth="1"/>
    <col min="11733" max="11733" width="45.7109375" style="10" customWidth="1"/>
    <col min="11734" max="11736" width="12.7109375" style="10" customWidth="1"/>
    <col min="11737" max="11982" width="9.140625" style="10"/>
    <col min="11983" max="11983" width="6.42578125" style="10" customWidth="1"/>
    <col min="11984" max="11984" width="19.7109375" style="10" customWidth="1"/>
    <col min="11985" max="11985" width="16.7109375" style="10" customWidth="1"/>
    <col min="11986" max="11986" width="13.28515625" style="10" customWidth="1"/>
    <col min="11987" max="11987" width="25.42578125" style="10" customWidth="1"/>
    <col min="11988" max="11988" width="20.7109375" style="10" customWidth="1"/>
    <col min="11989" max="11989" width="45.7109375" style="10" customWidth="1"/>
    <col min="11990" max="11992" width="12.7109375" style="10" customWidth="1"/>
    <col min="11993" max="12238" width="9.140625" style="10"/>
    <col min="12239" max="12239" width="6.42578125" style="10" customWidth="1"/>
    <col min="12240" max="12240" width="19.7109375" style="10" customWidth="1"/>
    <col min="12241" max="12241" width="16.7109375" style="10" customWidth="1"/>
    <col min="12242" max="12242" width="13.28515625" style="10" customWidth="1"/>
    <col min="12243" max="12243" width="25.42578125" style="10" customWidth="1"/>
    <col min="12244" max="12244" width="20.7109375" style="10" customWidth="1"/>
    <col min="12245" max="12245" width="45.7109375" style="10" customWidth="1"/>
    <col min="12246" max="12248" width="12.7109375" style="10" customWidth="1"/>
    <col min="12249" max="12494" width="9.140625" style="10"/>
    <col min="12495" max="12495" width="6.42578125" style="10" customWidth="1"/>
    <col min="12496" max="12496" width="19.7109375" style="10" customWidth="1"/>
    <col min="12497" max="12497" width="16.7109375" style="10" customWidth="1"/>
    <col min="12498" max="12498" width="13.28515625" style="10" customWidth="1"/>
    <col min="12499" max="12499" width="25.42578125" style="10" customWidth="1"/>
    <col min="12500" max="12500" width="20.7109375" style="10" customWidth="1"/>
    <col min="12501" max="12501" width="45.7109375" style="10" customWidth="1"/>
    <col min="12502" max="12504" width="12.7109375" style="10" customWidth="1"/>
    <col min="12505" max="12750" width="9.140625" style="10"/>
    <col min="12751" max="12751" width="6.42578125" style="10" customWidth="1"/>
    <col min="12752" max="12752" width="19.7109375" style="10" customWidth="1"/>
    <col min="12753" max="12753" width="16.7109375" style="10" customWidth="1"/>
    <col min="12754" max="12754" width="13.28515625" style="10" customWidth="1"/>
    <col min="12755" max="12755" width="25.42578125" style="10" customWidth="1"/>
    <col min="12756" max="12756" width="20.7109375" style="10" customWidth="1"/>
    <col min="12757" max="12757" width="45.7109375" style="10" customWidth="1"/>
    <col min="12758" max="12760" width="12.7109375" style="10" customWidth="1"/>
    <col min="12761" max="13006" width="9.140625" style="10"/>
    <col min="13007" max="13007" width="6.42578125" style="10" customWidth="1"/>
    <col min="13008" max="13008" width="19.7109375" style="10" customWidth="1"/>
    <col min="13009" max="13009" width="16.7109375" style="10" customWidth="1"/>
    <col min="13010" max="13010" width="13.28515625" style="10" customWidth="1"/>
    <col min="13011" max="13011" width="25.42578125" style="10" customWidth="1"/>
    <col min="13012" max="13012" width="20.7109375" style="10" customWidth="1"/>
    <col min="13013" max="13013" width="45.7109375" style="10" customWidth="1"/>
    <col min="13014" max="13016" width="12.7109375" style="10" customWidth="1"/>
    <col min="13017" max="13262" width="9.140625" style="10"/>
    <col min="13263" max="13263" width="6.42578125" style="10" customWidth="1"/>
    <col min="13264" max="13264" width="19.7109375" style="10" customWidth="1"/>
    <col min="13265" max="13265" width="16.7109375" style="10" customWidth="1"/>
    <col min="13266" max="13266" width="13.28515625" style="10" customWidth="1"/>
    <col min="13267" max="13267" width="25.42578125" style="10" customWidth="1"/>
    <col min="13268" max="13268" width="20.7109375" style="10" customWidth="1"/>
    <col min="13269" max="13269" width="45.7109375" style="10" customWidth="1"/>
    <col min="13270" max="13272" width="12.7109375" style="10" customWidth="1"/>
    <col min="13273" max="13518" width="9.140625" style="10"/>
    <col min="13519" max="13519" width="6.42578125" style="10" customWidth="1"/>
    <col min="13520" max="13520" width="19.7109375" style="10" customWidth="1"/>
    <col min="13521" max="13521" width="16.7109375" style="10" customWidth="1"/>
    <col min="13522" max="13522" width="13.28515625" style="10" customWidth="1"/>
    <col min="13523" max="13523" width="25.42578125" style="10" customWidth="1"/>
    <col min="13524" max="13524" width="20.7109375" style="10" customWidth="1"/>
    <col min="13525" max="13525" width="45.7109375" style="10" customWidth="1"/>
    <col min="13526" max="13528" width="12.7109375" style="10" customWidth="1"/>
    <col min="13529" max="13774" width="9.140625" style="10"/>
    <col min="13775" max="13775" width="6.42578125" style="10" customWidth="1"/>
    <col min="13776" max="13776" width="19.7109375" style="10" customWidth="1"/>
    <col min="13777" max="13777" width="16.7109375" style="10" customWidth="1"/>
    <col min="13778" max="13778" width="13.28515625" style="10" customWidth="1"/>
    <col min="13779" max="13779" width="25.42578125" style="10" customWidth="1"/>
    <col min="13780" max="13780" width="20.7109375" style="10" customWidth="1"/>
    <col min="13781" max="13781" width="45.7109375" style="10" customWidth="1"/>
    <col min="13782" max="13784" width="12.7109375" style="10" customWidth="1"/>
    <col min="13785" max="14030" width="9.140625" style="10"/>
    <col min="14031" max="14031" width="6.42578125" style="10" customWidth="1"/>
    <col min="14032" max="14032" width="19.7109375" style="10" customWidth="1"/>
    <col min="14033" max="14033" width="16.7109375" style="10" customWidth="1"/>
    <col min="14034" max="14034" width="13.28515625" style="10" customWidth="1"/>
    <col min="14035" max="14035" width="25.42578125" style="10" customWidth="1"/>
    <col min="14036" max="14036" width="20.7109375" style="10" customWidth="1"/>
    <col min="14037" max="14037" width="45.7109375" style="10" customWidth="1"/>
    <col min="14038" max="14040" width="12.7109375" style="10" customWidth="1"/>
    <col min="14041" max="14286" width="9.140625" style="10"/>
    <col min="14287" max="14287" width="6.42578125" style="10" customWidth="1"/>
    <col min="14288" max="14288" width="19.7109375" style="10" customWidth="1"/>
    <col min="14289" max="14289" width="16.7109375" style="10" customWidth="1"/>
    <col min="14290" max="14290" width="13.28515625" style="10" customWidth="1"/>
    <col min="14291" max="14291" width="25.42578125" style="10" customWidth="1"/>
    <col min="14292" max="14292" width="20.7109375" style="10" customWidth="1"/>
    <col min="14293" max="14293" width="45.7109375" style="10" customWidth="1"/>
    <col min="14294" max="14296" width="12.7109375" style="10" customWidth="1"/>
    <col min="14297" max="14542" width="9.140625" style="10"/>
    <col min="14543" max="14543" width="6.42578125" style="10" customWidth="1"/>
    <col min="14544" max="14544" width="19.7109375" style="10" customWidth="1"/>
    <col min="14545" max="14545" width="16.7109375" style="10" customWidth="1"/>
    <col min="14546" max="14546" width="13.28515625" style="10" customWidth="1"/>
    <col min="14547" max="14547" width="25.42578125" style="10" customWidth="1"/>
    <col min="14548" max="14548" width="20.7109375" style="10" customWidth="1"/>
    <col min="14549" max="14549" width="45.7109375" style="10" customWidth="1"/>
    <col min="14550" max="14552" width="12.7109375" style="10" customWidth="1"/>
    <col min="14553" max="14798" width="9.140625" style="10"/>
    <col min="14799" max="14799" width="6.42578125" style="10" customWidth="1"/>
    <col min="14800" max="14800" width="19.7109375" style="10" customWidth="1"/>
    <col min="14801" max="14801" width="16.7109375" style="10" customWidth="1"/>
    <col min="14802" max="14802" width="13.28515625" style="10" customWidth="1"/>
    <col min="14803" max="14803" width="25.42578125" style="10" customWidth="1"/>
    <col min="14804" max="14804" width="20.7109375" style="10" customWidth="1"/>
    <col min="14805" max="14805" width="45.7109375" style="10" customWidth="1"/>
    <col min="14806" max="14808" width="12.7109375" style="10" customWidth="1"/>
    <col min="14809" max="15054" width="9.140625" style="10"/>
    <col min="15055" max="15055" width="6.42578125" style="10" customWidth="1"/>
    <col min="15056" max="15056" width="19.7109375" style="10" customWidth="1"/>
    <col min="15057" max="15057" width="16.7109375" style="10" customWidth="1"/>
    <col min="15058" max="15058" width="13.28515625" style="10" customWidth="1"/>
    <col min="15059" max="15059" width="25.42578125" style="10" customWidth="1"/>
    <col min="15060" max="15060" width="20.7109375" style="10" customWidth="1"/>
    <col min="15061" max="15061" width="45.7109375" style="10" customWidth="1"/>
    <col min="15062" max="15064" width="12.7109375" style="10" customWidth="1"/>
    <col min="15065" max="15310" width="9.140625" style="10"/>
    <col min="15311" max="15311" width="6.42578125" style="10" customWidth="1"/>
    <col min="15312" max="15312" width="19.7109375" style="10" customWidth="1"/>
    <col min="15313" max="15313" width="16.7109375" style="10" customWidth="1"/>
    <col min="15314" max="15314" width="13.28515625" style="10" customWidth="1"/>
    <col min="15315" max="15315" width="25.42578125" style="10" customWidth="1"/>
    <col min="15316" max="15316" width="20.7109375" style="10" customWidth="1"/>
    <col min="15317" max="15317" width="45.7109375" style="10" customWidth="1"/>
    <col min="15318" max="15320" width="12.7109375" style="10" customWidth="1"/>
    <col min="15321" max="15566" width="9.140625" style="10"/>
    <col min="15567" max="15567" width="6.42578125" style="10" customWidth="1"/>
    <col min="15568" max="15568" width="19.7109375" style="10" customWidth="1"/>
    <col min="15569" max="15569" width="16.7109375" style="10" customWidth="1"/>
    <col min="15570" max="15570" width="13.28515625" style="10" customWidth="1"/>
    <col min="15571" max="15571" width="25.42578125" style="10" customWidth="1"/>
    <col min="15572" max="15572" width="20.7109375" style="10" customWidth="1"/>
    <col min="15573" max="15573" width="45.7109375" style="10" customWidth="1"/>
    <col min="15574" max="15576" width="12.7109375" style="10" customWidth="1"/>
    <col min="15577" max="15822" width="9.140625" style="10"/>
    <col min="15823" max="15823" width="6.42578125" style="10" customWidth="1"/>
    <col min="15824" max="15824" width="19.7109375" style="10" customWidth="1"/>
    <col min="15825" max="15825" width="16.7109375" style="10" customWidth="1"/>
    <col min="15826" max="15826" width="13.28515625" style="10" customWidth="1"/>
    <col min="15827" max="15827" width="25.42578125" style="10" customWidth="1"/>
    <col min="15828" max="15828" width="20.7109375" style="10" customWidth="1"/>
    <col min="15829" max="15829" width="45.7109375" style="10" customWidth="1"/>
    <col min="15830" max="15832" width="12.7109375" style="10" customWidth="1"/>
    <col min="15833" max="16078" width="9.140625" style="10"/>
    <col min="16079" max="16079" width="6.42578125" style="10" customWidth="1"/>
    <col min="16080" max="16080" width="19.7109375" style="10" customWidth="1"/>
    <col min="16081" max="16081" width="16.7109375" style="10" customWidth="1"/>
    <col min="16082" max="16082" width="13.28515625" style="10" customWidth="1"/>
    <col min="16083" max="16083" width="25.42578125" style="10" customWidth="1"/>
    <col min="16084" max="16084" width="20.7109375" style="10" customWidth="1"/>
    <col min="16085" max="16085" width="45.7109375" style="10" customWidth="1"/>
    <col min="16086" max="16088" width="12.7109375" style="10" customWidth="1"/>
    <col min="16089" max="16384" width="9.140625" style="10"/>
  </cols>
  <sheetData>
    <row r="1" spans="1:8" s="2" customFormat="1" ht="19.5">
      <c r="A1" s="359" t="s">
        <v>1367</v>
      </c>
      <c r="B1" s="359"/>
      <c r="C1" s="359"/>
      <c r="D1" s="359"/>
      <c r="E1" s="359"/>
      <c r="F1" s="359"/>
      <c r="G1" s="359"/>
      <c r="H1" s="1"/>
    </row>
    <row r="2" spans="1:8" s="2" customFormat="1" ht="19.5">
      <c r="A2" s="359"/>
      <c r="B2" s="359"/>
      <c r="C2" s="359"/>
      <c r="D2" s="359"/>
      <c r="E2" s="359"/>
      <c r="F2" s="359"/>
      <c r="G2" s="359"/>
      <c r="H2" s="1"/>
    </row>
    <row r="3" spans="1:8" s="2" customFormat="1" ht="19.5" thickBot="1">
      <c r="A3" s="195" t="s">
        <v>1618</v>
      </c>
      <c r="B3" s="3"/>
      <c r="C3" s="3"/>
      <c r="D3" s="3"/>
      <c r="E3" s="3"/>
      <c r="F3" s="3"/>
      <c r="G3" s="3"/>
      <c r="H3" s="34"/>
    </row>
    <row r="4" spans="1:8" s="5" customFormat="1" ht="30.75" customHeight="1" thickBot="1">
      <c r="A4" s="42" t="s">
        <v>1</v>
      </c>
      <c r="B4" s="42" t="s">
        <v>2</v>
      </c>
      <c r="C4" s="42" t="s">
        <v>3</v>
      </c>
      <c r="D4" s="42" t="s">
        <v>4</v>
      </c>
      <c r="E4" s="43" t="s">
        <v>5</v>
      </c>
      <c r="F4" s="43" t="s">
        <v>6</v>
      </c>
      <c r="G4" s="43" t="s">
        <v>7</v>
      </c>
      <c r="H4" s="35" t="s">
        <v>634</v>
      </c>
    </row>
    <row r="5" spans="1:8">
      <c r="A5" s="109">
        <v>1</v>
      </c>
      <c r="B5" s="252" t="s">
        <v>1368</v>
      </c>
      <c r="C5" s="253" t="s">
        <v>1369</v>
      </c>
      <c r="D5" s="253" t="s">
        <v>1370</v>
      </c>
      <c r="E5" s="62">
        <v>1090023</v>
      </c>
      <c r="F5" s="13" t="s">
        <v>11</v>
      </c>
      <c r="G5" s="36" t="s">
        <v>1371</v>
      </c>
      <c r="H5" s="14">
        <v>76300</v>
      </c>
    </row>
    <row r="6" spans="1:8">
      <c r="A6" s="109">
        <v>2</v>
      </c>
      <c r="B6" s="252" t="s">
        <v>1368</v>
      </c>
      <c r="C6" s="253" t="s">
        <v>1369</v>
      </c>
      <c r="D6" s="253" t="s">
        <v>1370</v>
      </c>
      <c r="E6" s="62">
        <v>1090064</v>
      </c>
      <c r="F6" s="13" t="s">
        <v>11</v>
      </c>
      <c r="G6" s="36" t="s">
        <v>1372</v>
      </c>
      <c r="H6" s="14">
        <v>90600</v>
      </c>
    </row>
    <row r="7" spans="1:8">
      <c r="A7" s="109">
        <v>3</v>
      </c>
      <c r="B7" s="252" t="s">
        <v>1368</v>
      </c>
      <c r="C7" s="253" t="s">
        <v>1369</v>
      </c>
      <c r="D7" s="253" t="s">
        <v>1370</v>
      </c>
      <c r="E7" s="62">
        <v>1090067</v>
      </c>
      <c r="F7" s="13" t="s">
        <v>11</v>
      </c>
      <c r="G7" s="36" t="s">
        <v>1373</v>
      </c>
      <c r="H7" s="14">
        <v>100100</v>
      </c>
    </row>
    <row r="8" spans="1:8">
      <c r="A8" s="109">
        <v>4</v>
      </c>
      <c r="B8" s="252" t="s">
        <v>1368</v>
      </c>
      <c r="C8" s="253" t="s">
        <v>1369</v>
      </c>
      <c r="D8" s="253" t="s">
        <v>1370</v>
      </c>
      <c r="E8" s="62">
        <v>1090066</v>
      </c>
      <c r="F8" s="13" t="s">
        <v>11</v>
      </c>
      <c r="G8" s="36" t="s">
        <v>1374</v>
      </c>
      <c r="H8" s="14">
        <v>112800</v>
      </c>
    </row>
    <row r="9" spans="1:8">
      <c r="A9" s="109">
        <v>5</v>
      </c>
      <c r="B9" s="252" t="s">
        <v>1368</v>
      </c>
      <c r="C9" s="253" t="s">
        <v>1369</v>
      </c>
      <c r="D9" s="253" t="s">
        <v>1370</v>
      </c>
      <c r="E9" s="62">
        <v>1090024</v>
      </c>
      <c r="F9" s="13" t="s">
        <v>11</v>
      </c>
      <c r="G9" s="36" t="s">
        <v>1375</v>
      </c>
      <c r="H9" s="14">
        <v>80100</v>
      </c>
    </row>
    <row r="10" spans="1:8">
      <c r="A10" s="109">
        <v>6</v>
      </c>
      <c r="B10" s="252" t="s">
        <v>1368</v>
      </c>
      <c r="C10" s="253" t="s">
        <v>1369</v>
      </c>
      <c r="D10" s="253" t="s">
        <v>1370</v>
      </c>
      <c r="E10" s="62">
        <v>1090068</v>
      </c>
      <c r="F10" s="13" t="s">
        <v>11</v>
      </c>
      <c r="G10" s="36" t="s">
        <v>1376</v>
      </c>
      <c r="H10" s="14">
        <v>99400</v>
      </c>
    </row>
    <row r="11" spans="1:8">
      <c r="A11" s="109">
        <v>7</v>
      </c>
      <c r="B11" s="252" t="s">
        <v>1368</v>
      </c>
      <c r="C11" s="253" t="s">
        <v>1369</v>
      </c>
      <c r="D11" s="253" t="s">
        <v>1370</v>
      </c>
      <c r="E11" s="62">
        <v>1090069</v>
      </c>
      <c r="F11" s="13" t="s">
        <v>11</v>
      </c>
      <c r="G11" s="36" t="s">
        <v>1377</v>
      </c>
      <c r="H11" s="14">
        <v>105300</v>
      </c>
    </row>
    <row r="12" spans="1:8">
      <c r="A12" s="109">
        <v>8</v>
      </c>
      <c r="B12" s="252" t="s">
        <v>1368</v>
      </c>
      <c r="C12" s="253" t="s">
        <v>1369</v>
      </c>
      <c r="D12" s="253" t="s">
        <v>1370</v>
      </c>
      <c r="E12" s="62">
        <v>1090184</v>
      </c>
      <c r="F12" s="13" t="s">
        <v>11</v>
      </c>
      <c r="G12" s="36" t="s">
        <v>1378</v>
      </c>
      <c r="H12" s="14">
        <v>124600</v>
      </c>
    </row>
    <row r="13" spans="1:8">
      <c r="A13" s="109">
        <v>9</v>
      </c>
      <c r="B13" s="252" t="s">
        <v>1368</v>
      </c>
      <c r="C13" s="253" t="s">
        <v>1369</v>
      </c>
      <c r="D13" s="253" t="s">
        <v>1370</v>
      </c>
      <c r="E13" s="62">
        <v>1090025</v>
      </c>
      <c r="F13" s="13" t="s">
        <v>11</v>
      </c>
      <c r="G13" s="36" t="s">
        <v>1379</v>
      </c>
      <c r="H13" s="14">
        <v>99250</v>
      </c>
    </row>
    <row r="14" spans="1:8">
      <c r="A14" s="109">
        <v>10</v>
      </c>
      <c r="B14" s="252" t="s">
        <v>1368</v>
      </c>
      <c r="C14" s="253" t="s">
        <v>1369</v>
      </c>
      <c r="D14" s="253" t="s">
        <v>1370</v>
      </c>
      <c r="E14" s="62">
        <v>1090070</v>
      </c>
      <c r="F14" s="13" t="s">
        <v>11</v>
      </c>
      <c r="G14" s="36" t="s">
        <v>1380</v>
      </c>
      <c r="H14" s="14">
        <v>120200</v>
      </c>
    </row>
    <row r="15" spans="1:8">
      <c r="A15" s="109">
        <v>11</v>
      </c>
      <c r="B15" s="252" t="s">
        <v>1368</v>
      </c>
      <c r="C15" s="253" t="s">
        <v>1369</v>
      </c>
      <c r="D15" s="253" t="s">
        <v>1370</v>
      </c>
      <c r="E15" s="62">
        <v>1090072</v>
      </c>
      <c r="F15" s="13" t="s">
        <v>11</v>
      </c>
      <c r="G15" s="36" t="s">
        <v>1381</v>
      </c>
      <c r="H15" s="14">
        <v>121800</v>
      </c>
    </row>
    <row r="16" spans="1:8">
      <c r="A16" s="109">
        <v>12</v>
      </c>
      <c r="B16" s="252" t="s">
        <v>1368</v>
      </c>
      <c r="C16" s="253" t="s">
        <v>1369</v>
      </c>
      <c r="D16" s="253" t="s">
        <v>1370</v>
      </c>
      <c r="E16" s="62">
        <v>1090071</v>
      </c>
      <c r="F16" s="13" t="s">
        <v>11</v>
      </c>
      <c r="G16" s="36" t="s">
        <v>1382</v>
      </c>
      <c r="H16" s="14">
        <v>142900</v>
      </c>
    </row>
    <row r="17" spans="1:8">
      <c r="A17" s="109">
        <v>13</v>
      </c>
      <c r="B17" s="252" t="s">
        <v>1368</v>
      </c>
      <c r="C17" s="253" t="s">
        <v>1369</v>
      </c>
      <c r="D17" s="253" t="s">
        <v>1370</v>
      </c>
      <c r="E17" s="62">
        <v>1090027</v>
      </c>
      <c r="F17" s="13" t="s">
        <v>11</v>
      </c>
      <c r="G17" s="36" t="s">
        <v>1383</v>
      </c>
      <c r="H17" s="14">
        <v>132500</v>
      </c>
    </row>
    <row r="18" spans="1:8">
      <c r="A18" s="109">
        <v>14</v>
      </c>
      <c r="B18" s="252" t="s">
        <v>1368</v>
      </c>
      <c r="C18" s="253" t="s">
        <v>1369</v>
      </c>
      <c r="D18" s="253" t="s">
        <v>1370</v>
      </c>
      <c r="E18" s="62">
        <v>1090081</v>
      </c>
      <c r="F18" s="13" t="s">
        <v>11</v>
      </c>
      <c r="G18" s="36" t="s">
        <v>1384</v>
      </c>
      <c r="H18" s="14">
        <v>151800</v>
      </c>
    </row>
    <row r="19" spans="1:8">
      <c r="A19" s="109">
        <v>15</v>
      </c>
      <c r="B19" s="252" t="s">
        <v>1368</v>
      </c>
      <c r="C19" s="253" t="s">
        <v>1369</v>
      </c>
      <c r="D19" s="253" t="s">
        <v>1370</v>
      </c>
      <c r="E19" s="62">
        <v>1090083</v>
      </c>
      <c r="F19" s="13" t="s">
        <v>11</v>
      </c>
      <c r="G19" s="36" t="s">
        <v>1385</v>
      </c>
      <c r="H19" s="14">
        <v>160600</v>
      </c>
    </row>
    <row r="20" spans="1:8">
      <c r="A20" s="109">
        <v>16</v>
      </c>
      <c r="B20" s="252" t="s">
        <v>1368</v>
      </c>
      <c r="C20" s="253" t="s">
        <v>1369</v>
      </c>
      <c r="D20" s="253" t="s">
        <v>1370</v>
      </c>
      <c r="E20" s="62">
        <v>1090082</v>
      </c>
      <c r="F20" s="13" t="s">
        <v>11</v>
      </c>
      <c r="G20" s="36" t="s">
        <v>1386</v>
      </c>
      <c r="H20" s="14">
        <v>173100</v>
      </c>
    </row>
    <row r="21" spans="1:8">
      <c r="A21" s="109">
        <v>17</v>
      </c>
      <c r="B21" s="252" t="s">
        <v>1368</v>
      </c>
      <c r="C21" s="253" t="s">
        <v>1369</v>
      </c>
      <c r="D21" s="253" t="s">
        <v>1370</v>
      </c>
      <c r="E21" s="62">
        <v>1090079</v>
      </c>
      <c r="F21" s="13" t="s">
        <v>11</v>
      </c>
      <c r="G21" s="36" t="s">
        <v>1387</v>
      </c>
      <c r="H21" s="14">
        <v>147000</v>
      </c>
    </row>
    <row r="22" spans="1:8">
      <c r="A22" s="109">
        <v>18</v>
      </c>
      <c r="B22" s="252" t="s">
        <v>1368</v>
      </c>
      <c r="C22" s="253" t="s">
        <v>1369</v>
      </c>
      <c r="D22" s="253" t="s">
        <v>1370</v>
      </c>
      <c r="E22" s="36">
        <v>1090034</v>
      </c>
      <c r="F22" s="13" t="s">
        <v>11</v>
      </c>
      <c r="G22" s="36" t="s">
        <v>1388</v>
      </c>
      <c r="H22" s="14">
        <v>219800</v>
      </c>
    </row>
    <row r="23" spans="1:8">
      <c r="A23" s="109">
        <v>19</v>
      </c>
      <c r="B23" s="252" t="s">
        <v>1368</v>
      </c>
      <c r="C23" s="253" t="s">
        <v>1369</v>
      </c>
      <c r="D23" s="253" t="s">
        <v>1370</v>
      </c>
      <c r="E23" s="62">
        <v>1090038</v>
      </c>
      <c r="F23" s="13" t="s">
        <v>11</v>
      </c>
      <c r="G23" s="36" t="s">
        <v>1389</v>
      </c>
      <c r="H23" s="14">
        <v>241400</v>
      </c>
    </row>
    <row r="24" spans="1:8" s="2" customFormat="1">
      <c r="A24" s="109">
        <v>20</v>
      </c>
      <c r="B24" s="252" t="s">
        <v>1368</v>
      </c>
      <c r="C24" s="253" t="s">
        <v>1369</v>
      </c>
      <c r="D24" s="253" t="s">
        <v>1370</v>
      </c>
      <c r="E24" s="62">
        <v>1090040</v>
      </c>
      <c r="F24" s="13" t="s">
        <v>11</v>
      </c>
      <c r="G24" s="36" t="s">
        <v>1390</v>
      </c>
      <c r="H24" s="14">
        <v>251200</v>
      </c>
    </row>
    <row r="25" spans="1:8" s="2" customFormat="1">
      <c r="A25" s="109">
        <v>21</v>
      </c>
      <c r="B25" s="252" t="s">
        <v>1368</v>
      </c>
      <c r="C25" s="253" t="s">
        <v>1369</v>
      </c>
      <c r="D25" s="253" t="s">
        <v>1370</v>
      </c>
      <c r="E25" s="62">
        <v>1090039</v>
      </c>
      <c r="F25" s="13" t="s">
        <v>11</v>
      </c>
      <c r="G25" s="36" t="s">
        <v>1391</v>
      </c>
      <c r="H25" s="14">
        <v>260800</v>
      </c>
    </row>
    <row r="26" spans="1:8" s="2" customFormat="1">
      <c r="A26" s="109">
        <v>22</v>
      </c>
      <c r="B26" s="252" t="s">
        <v>1368</v>
      </c>
      <c r="C26" s="253" t="s">
        <v>1369</v>
      </c>
      <c r="D26" s="253" t="s">
        <v>1370</v>
      </c>
      <c r="E26" s="62">
        <v>1090041</v>
      </c>
      <c r="F26" s="13" t="s">
        <v>11</v>
      </c>
      <c r="G26" s="36" t="s">
        <v>1392</v>
      </c>
      <c r="H26" s="14">
        <v>210800</v>
      </c>
    </row>
    <row r="27" spans="1:8" s="2" customFormat="1">
      <c r="A27" s="109">
        <v>23</v>
      </c>
      <c r="B27" s="252" t="s">
        <v>1368</v>
      </c>
      <c r="C27" s="253" t="s">
        <v>1369</v>
      </c>
      <c r="D27" s="253" t="s">
        <v>1370</v>
      </c>
      <c r="E27" s="62">
        <v>1090042</v>
      </c>
      <c r="F27" s="13" t="s">
        <v>11</v>
      </c>
      <c r="G27" s="36" t="s">
        <v>1393</v>
      </c>
      <c r="H27" s="14">
        <v>225600</v>
      </c>
    </row>
    <row r="28" spans="1:8" s="2" customFormat="1">
      <c r="A28" s="109">
        <v>24</v>
      </c>
      <c r="B28" s="252" t="s">
        <v>1368</v>
      </c>
      <c r="C28" s="253" t="s">
        <v>1369</v>
      </c>
      <c r="D28" s="253" t="s">
        <v>1370</v>
      </c>
      <c r="E28" s="62">
        <v>1090044</v>
      </c>
      <c r="F28" s="13" t="s">
        <v>11</v>
      </c>
      <c r="G28" s="36" t="s">
        <v>1394</v>
      </c>
      <c r="H28" s="14">
        <v>240600</v>
      </c>
    </row>
    <row r="29" spans="1:8" s="2" customFormat="1">
      <c r="A29" s="109">
        <v>25</v>
      </c>
      <c r="B29" s="252" t="s">
        <v>1368</v>
      </c>
      <c r="C29" s="253" t="s">
        <v>1369</v>
      </c>
      <c r="D29" s="253" t="s">
        <v>1370</v>
      </c>
      <c r="E29" s="62">
        <v>1090043</v>
      </c>
      <c r="F29" s="13" t="s">
        <v>11</v>
      </c>
      <c r="G29" s="36" t="s">
        <v>1395</v>
      </c>
      <c r="H29" s="14">
        <v>261100</v>
      </c>
    </row>
    <row r="30" spans="1:8" s="2" customFormat="1">
      <c r="A30" s="109">
        <v>26</v>
      </c>
      <c r="B30" s="252" t="s">
        <v>1368</v>
      </c>
      <c r="C30" s="253" t="s">
        <v>1369</v>
      </c>
      <c r="D30" s="253" t="s">
        <v>1370</v>
      </c>
      <c r="E30" s="62">
        <v>1090050</v>
      </c>
      <c r="F30" s="13" t="s">
        <v>11</v>
      </c>
      <c r="G30" s="36" t="s">
        <v>1396</v>
      </c>
      <c r="H30" s="14">
        <v>348200</v>
      </c>
    </row>
    <row r="31" spans="1:8" s="2" customFormat="1">
      <c r="A31" s="109">
        <v>27</v>
      </c>
      <c r="B31" s="252" t="s">
        <v>1368</v>
      </c>
      <c r="C31" s="253" t="s">
        <v>1369</v>
      </c>
      <c r="D31" s="253" t="s">
        <v>1370</v>
      </c>
      <c r="E31" s="62">
        <v>1090060</v>
      </c>
      <c r="F31" s="13" t="s">
        <v>11</v>
      </c>
      <c r="G31" s="36" t="s">
        <v>1397</v>
      </c>
      <c r="H31" s="14">
        <v>362100</v>
      </c>
    </row>
    <row r="32" spans="1:8" s="2" customFormat="1">
      <c r="A32" s="109">
        <v>28</v>
      </c>
      <c r="B32" s="252" t="s">
        <v>1368</v>
      </c>
      <c r="C32" s="253" t="s">
        <v>1369</v>
      </c>
      <c r="D32" s="253" t="s">
        <v>1370</v>
      </c>
      <c r="E32" s="62">
        <v>1090045</v>
      </c>
      <c r="F32" s="13" t="s">
        <v>11</v>
      </c>
      <c r="G32" s="36" t="s">
        <v>1398</v>
      </c>
      <c r="H32" s="14">
        <v>510300</v>
      </c>
    </row>
    <row r="33" spans="1:8" s="2" customFormat="1">
      <c r="A33" s="109">
        <v>29</v>
      </c>
      <c r="B33" s="252" t="s">
        <v>1368</v>
      </c>
      <c r="C33" s="253" t="s">
        <v>1369</v>
      </c>
      <c r="D33" s="253" t="s">
        <v>1370</v>
      </c>
      <c r="E33" s="58">
        <v>1090046</v>
      </c>
      <c r="F33" s="13" t="s">
        <v>11</v>
      </c>
      <c r="G33" s="36" t="s">
        <v>1399</v>
      </c>
      <c r="H33" s="14">
        <v>529500</v>
      </c>
    </row>
    <row r="34" spans="1:8" s="2" customFormat="1">
      <c r="A34" s="109">
        <v>30</v>
      </c>
      <c r="B34" s="252" t="s">
        <v>1368</v>
      </c>
      <c r="C34" s="253" t="s">
        <v>1369</v>
      </c>
      <c r="D34" s="253" t="s">
        <v>1370</v>
      </c>
      <c r="E34" s="62">
        <v>1090049</v>
      </c>
      <c r="F34" s="13" t="s">
        <v>11</v>
      </c>
      <c r="G34" s="36" t="s">
        <v>1400</v>
      </c>
      <c r="H34" s="14">
        <v>560700</v>
      </c>
    </row>
    <row r="35" spans="1:8" s="2" customFormat="1" ht="15.75" thickBot="1">
      <c r="A35" s="111">
        <v>31</v>
      </c>
      <c r="B35" s="254" t="s">
        <v>1368</v>
      </c>
      <c r="C35" s="254" t="s">
        <v>1369</v>
      </c>
      <c r="D35" s="254" t="s">
        <v>1370</v>
      </c>
      <c r="E35" s="63">
        <v>1090051</v>
      </c>
      <c r="F35" s="64" t="s">
        <v>11</v>
      </c>
      <c r="G35" s="191" t="s">
        <v>1401</v>
      </c>
      <c r="H35" s="14">
        <v>580100</v>
      </c>
    </row>
    <row r="36" spans="1:8" s="2" customFormat="1" ht="15.75" thickTop="1">
      <c r="A36" s="108">
        <v>32</v>
      </c>
      <c r="B36" s="255" t="s">
        <v>1368</v>
      </c>
      <c r="C36" s="256" t="s">
        <v>1369</v>
      </c>
      <c r="D36" s="256" t="s">
        <v>1402</v>
      </c>
      <c r="E36" s="70">
        <v>1090026</v>
      </c>
      <c r="F36" s="21" t="s">
        <v>11</v>
      </c>
      <c r="G36" s="38" t="s">
        <v>1403</v>
      </c>
      <c r="H36" s="14">
        <v>102300</v>
      </c>
    </row>
    <row r="37" spans="1:8" s="2" customFormat="1">
      <c r="A37" s="109">
        <v>33</v>
      </c>
      <c r="B37" s="252" t="s">
        <v>1368</v>
      </c>
      <c r="C37" s="253" t="s">
        <v>1369</v>
      </c>
      <c r="D37" s="253" t="s">
        <v>1402</v>
      </c>
      <c r="E37" s="70">
        <v>1090073</v>
      </c>
      <c r="F37" s="13" t="s">
        <v>11</v>
      </c>
      <c r="G37" s="38" t="s">
        <v>1404</v>
      </c>
      <c r="H37" s="14">
        <v>120300</v>
      </c>
    </row>
    <row r="38" spans="1:8" s="2" customFormat="1">
      <c r="A38" s="109">
        <v>34</v>
      </c>
      <c r="B38" s="252" t="s">
        <v>1368</v>
      </c>
      <c r="C38" s="253" t="s">
        <v>1369</v>
      </c>
      <c r="D38" s="253" t="s">
        <v>1402</v>
      </c>
      <c r="E38" s="70">
        <v>1090075</v>
      </c>
      <c r="F38" s="13" t="s">
        <v>11</v>
      </c>
      <c r="G38" s="38" t="s">
        <v>1405</v>
      </c>
      <c r="H38" s="14">
        <v>126900</v>
      </c>
    </row>
    <row r="39" spans="1:8" s="2" customFormat="1">
      <c r="A39" s="109">
        <v>35</v>
      </c>
      <c r="B39" s="252" t="s">
        <v>1368</v>
      </c>
      <c r="C39" s="253" t="s">
        <v>1369</v>
      </c>
      <c r="D39" s="253" t="s">
        <v>1402</v>
      </c>
      <c r="E39" s="70">
        <v>1090074</v>
      </c>
      <c r="F39" s="13" t="s">
        <v>11</v>
      </c>
      <c r="G39" s="38" t="s">
        <v>1406</v>
      </c>
      <c r="H39" s="14">
        <v>147900</v>
      </c>
    </row>
    <row r="40" spans="1:8" s="2" customFormat="1">
      <c r="A40" s="109">
        <v>36</v>
      </c>
      <c r="B40" s="252" t="s">
        <v>1368</v>
      </c>
      <c r="C40" s="253" t="s">
        <v>1369</v>
      </c>
      <c r="D40" s="253" t="s">
        <v>1402</v>
      </c>
      <c r="E40" s="62">
        <v>1090063</v>
      </c>
      <c r="F40" s="13" t="s">
        <v>11</v>
      </c>
      <c r="G40" s="36" t="s">
        <v>1407</v>
      </c>
      <c r="H40" s="14">
        <v>108200</v>
      </c>
    </row>
    <row r="41" spans="1:8" s="2" customFormat="1">
      <c r="A41" s="109">
        <v>37</v>
      </c>
      <c r="B41" s="252" t="s">
        <v>1368</v>
      </c>
      <c r="C41" s="253" t="s">
        <v>1369</v>
      </c>
      <c r="D41" s="253" t="s">
        <v>1402</v>
      </c>
      <c r="E41" s="36">
        <v>1090076</v>
      </c>
      <c r="F41" s="13" t="s">
        <v>11</v>
      </c>
      <c r="G41" s="36" t="s">
        <v>1408</v>
      </c>
      <c r="H41" s="14">
        <v>129200</v>
      </c>
    </row>
    <row r="42" spans="1:8" s="2" customFormat="1">
      <c r="A42" s="109">
        <v>38</v>
      </c>
      <c r="B42" s="252" t="s">
        <v>1368</v>
      </c>
      <c r="C42" s="253" t="s">
        <v>1369</v>
      </c>
      <c r="D42" s="253" t="s">
        <v>1402</v>
      </c>
      <c r="E42" s="62">
        <v>1090078</v>
      </c>
      <c r="F42" s="13" t="s">
        <v>11</v>
      </c>
      <c r="G42" s="36" t="s">
        <v>1409</v>
      </c>
      <c r="H42" s="14">
        <v>134800</v>
      </c>
    </row>
    <row r="43" spans="1:8" s="2" customFormat="1">
      <c r="A43" s="109">
        <v>39</v>
      </c>
      <c r="B43" s="252" t="s">
        <v>1368</v>
      </c>
      <c r="C43" s="253" t="s">
        <v>1369</v>
      </c>
      <c r="D43" s="253" t="s">
        <v>1402</v>
      </c>
      <c r="E43" s="62">
        <v>1090077</v>
      </c>
      <c r="F43" s="13" t="s">
        <v>11</v>
      </c>
      <c r="G43" s="36" t="s">
        <v>1410</v>
      </c>
      <c r="H43" s="14">
        <v>154800</v>
      </c>
    </row>
    <row r="44" spans="1:8" s="2" customFormat="1">
      <c r="A44" s="109">
        <v>40</v>
      </c>
      <c r="B44" s="252" t="s">
        <v>1368</v>
      </c>
      <c r="C44" s="253" t="s">
        <v>1369</v>
      </c>
      <c r="D44" s="253" t="s">
        <v>1402</v>
      </c>
      <c r="E44" s="62">
        <v>1090001</v>
      </c>
      <c r="F44" s="13" t="s">
        <v>11</v>
      </c>
      <c r="G44" s="36" t="s">
        <v>1411</v>
      </c>
      <c r="H44" s="14">
        <v>132600</v>
      </c>
    </row>
    <row r="45" spans="1:8" s="2" customFormat="1">
      <c r="A45" s="109">
        <v>41</v>
      </c>
      <c r="B45" s="252" t="s">
        <v>1368</v>
      </c>
      <c r="C45" s="253" t="s">
        <v>1369</v>
      </c>
      <c r="D45" s="253" t="s">
        <v>1402</v>
      </c>
      <c r="E45" s="62">
        <v>1090007</v>
      </c>
      <c r="F45" s="13" t="s">
        <v>11</v>
      </c>
      <c r="G45" s="38" t="s">
        <v>1412</v>
      </c>
      <c r="H45" s="14">
        <v>153600</v>
      </c>
    </row>
    <row r="46" spans="1:8" s="2" customFormat="1">
      <c r="A46" s="109">
        <v>42</v>
      </c>
      <c r="B46" s="252" t="s">
        <v>1368</v>
      </c>
      <c r="C46" s="253" t="s">
        <v>1369</v>
      </c>
      <c r="D46" s="253" t="s">
        <v>1402</v>
      </c>
      <c r="E46" s="62">
        <v>1090009</v>
      </c>
      <c r="F46" s="13" t="s">
        <v>11</v>
      </c>
      <c r="G46" s="38" t="s">
        <v>1413</v>
      </c>
      <c r="H46" s="14">
        <v>157100</v>
      </c>
    </row>
    <row r="47" spans="1:8" s="2" customFormat="1">
      <c r="A47" s="109">
        <v>43</v>
      </c>
      <c r="B47" s="252" t="s">
        <v>1368</v>
      </c>
      <c r="C47" s="253" t="s">
        <v>1369</v>
      </c>
      <c r="D47" s="253" t="s">
        <v>1402</v>
      </c>
      <c r="E47" s="62">
        <v>1090008</v>
      </c>
      <c r="F47" s="13" t="s">
        <v>11</v>
      </c>
      <c r="G47" s="38" t="s">
        <v>1414</v>
      </c>
      <c r="H47" s="14">
        <v>178200</v>
      </c>
    </row>
    <row r="48" spans="1:8" s="2" customFormat="1">
      <c r="A48" s="109">
        <v>44</v>
      </c>
      <c r="B48" s="252" t="s">
        <v>1368</v>
      </c>
      <c r="C48" s="253" t="s">
        <v>1369</v>
      </c>
      <c r="D48" s="253" t="s">
        <v>1402</v>
      </c>
      <c r="E48" s="62">
        <v>1090006</v>
      </c>
      <c r="F48" s="13" t="s">
        <v>11</v>
      </c>
      <c r="G48" s="36" t="s">
        <v>1415</v>
      </c>
      <c r="H48" s="14">
        <v>140100</v>
      </c>
    </row>
    <row r="49" spans="1:8" s="2" customFormat="1">
      <c r="A49" s="109">
        <v>45</v>
      </c>
      <c r="B49" s="252" t="s">
        <v>1368</v>
      </c>
      <c r="C49" s="253" t="s">
        <v>1369</v>
      </c>
      <c r="D49" s="253" t="s">
        <v>1402</v>
      </c>
      <c r="E49" s="62">
        <v>1090002</v>
      </c>
      <c r="F49" s="13" t="s">
        <v>11</v>
      </c>
      <c r="G49" s="36" t="s">
        <v>1416</v>
      </c>
      <c r="H49" s="14">
        <v>162300</v>
      </c>
    </row>
    <row r="50" spans="1:8" s="2" customFormat="1">
      <c r="A50" s="109">
        <v>46</v>
      </c>
      <c r="B50" s="252" t="s">
        <v>1368</v>
      </c>
      <c r="C50" s="253" t="s">
        <v>1369</v>
      </c>
      <c r="D50" s="253" t="s">
        <v>1402</v>
      </c>
      <c r="E50" s="36">
        <v>1090185</v>
      </c>
      <c r="F50" s="13" t="s">
        <v>11</v>
      </c>
      <c r="G50" s="36" t="s">
        <v>1417</v>
      </c>
      <c r="H50" s="14">
        <v>176200</v>
      </c>
    </row>
    <row r="51" spans="1:8" s="2" customFormat="1">
      <c r="A51" s="109">
        <v>47</v>
      </c>
      <c r="B51" s="252" t="s">
        <v>1368</v>
      </c>
      <c r="C51" s="253" t="s">
        <v>1369</v>
      </c>
      <c r="D51" s="253" t="s">
        <v>1402</v>
      </c>
      <c r="E51" s="62">
        <v>1090186</v>
      </c>
      <c r="F51" s="13" t="s">
        <v>11</v>
      </c>
      <c r="G51" s="36" t="s">
        <v>1418</v>
      </c>
      <c r="H51" s="14">
        <v>182600</v>
      </c>
    </row>
    <row r="52" spans="1:8" s="2" customFormat="1">
      <c r="A52" s="109">
        <v>48</v>
      </c>
      <c r="B52" s="252" t="s">
        <v>1368</v>
      </c>
      <c r="C52" s="253" t="s">
        <v>1369</v>
      </c>
      <c r="D52" s="253" t="s">
        <v>1402</v>
      </c>
      <c r="E52" s="62">
        <v>1090187</v>
      </c>
      <c r="F52" s="13" t="s">
        <v>11</v>
      </c>
      <c r="G52" s="36" t="s">
        <v>1419</v>
      </c>
      <c r="H52" s="14">
        <v>196800</v>
      </c>
    </row>
    <row r="53" spans="1:8" s="2" customFormat="1">
      <c r="A53" s="109">
        <v>49</v>
      </c>
      <c r="B53" s="252" t="s">
        <v>1368</v>
      </c>
      <c r="C53" s="253" t="s">
        <v>1369</v>
      </c>
      <c r="D53" s="253" t="s">
        <v>1402</v>
      </c>
      <c r="E53" s="62">
        <v>1090004</v>
      </c>
      <c r="F53" s="13" t="s">
        <v>11</v>
      </c>
      <c r="G53" s="36" t="s">
        <v>1420</v>
      </c>
      <c r="H53" s="14">
        <v>218300</v>
      </c>
    </row>
    <row r="54" spans="1:8" s="2" customFormat="1">
      <c r="A54" s="109">
        <v>50</v>
      </c>
      <c r="B54" s="252" t="s">
        <v>1368</v>
      </c>
      <c r="C54" s="253" t="s">
        <v>1369</v>
      </c>
      <c r="D54" s="253" t="s">
        <v>1402</v>
      </c>
      <c r="E54" s="62">
        <v>1090011</v>
      </c>
      <c r="F54" s="13" t="s">
        <v>11</v>
      </c>
      <c r="G54" s="36" t="s">
        <v>1421</v>
      </c>
      <c r="H54" s="14">
        <v>246100</v>
      </c>
    </row>
    <row r="55" spans="1:8" s="2" customFormat="1">
      <c r="A55" s="109">
        <v>51</v>
      </c>
      <c r="B55" s="252" t="s">
        <v>1368</v>
      </c>
      <c r="C55" s="253" t="s">
        <v>1369</v>
      </c>
      <c r="D55" s="253" t="s">
        <v>1402</v>
      </c>
      <c r="E55" s="62">
        <v>1090013</v>
      </c>
      <c r="F55" s="13" t="s">
        <v>11</v>
      </c>
      <c r="G55" s="36" t="s">
        <v>1422</v>
      </c>
      <c r="H55" s="14">
        <v>251800</v>
      </c>
    </row>
    <row r="56" spans="1:8" s="2" customFormat="1">
      <c r="A56" s="109">
        <v>52</v>
      </c>
      <c r="B56" s="252" t="s">
        <v>1368</v>
      </c>
      <c r="C56" s="253" t="s">
        <v>1369</v>
      </c>
      <c r="D56" s="253" t="s">
        <v>1402</v>
      </c>
      <c r="E56" s="62">
        <v>1090012</v>
      </c>
      <c r="F56" s="13" t="s">
        <v>11</v>
      </c>
      <c r="G56" s="36" t="s">
        <v>1423</v>
      </c>
      <c r="H56" s="14">
        <v>266500</v>
      </c>
    </row>
    <row r="57" spans="1:8" s="2" customFormat="1">
      <c r="A57" s="109">
        <v>53</v>
      </c>
      <c r="B57" s="252" t="s">
        <v>1368</v>
      </c>
      <c r="C57" s="253" t="s">
        <v>1369</v>
      </c>
      <c r="D57" s="253" t="s">
        <v>1402</v>
      </c>
      <c r="E57" s="62">
        <v>1090014</v>
      </c>
      <c r="F57" s="13" t="s">
        <v>11</v>
      </c>
      <c r="G57" s="36" t="s">
        <v>1424</v>
      </c>
      <c r="H57" s="14">
        <v>320300</v>
      </c>
    </row>
    <row r="58" spans="1:8" s="2" customFormat="1">
      <c r="A58" s="109">
        <v>54</v>
      </c>
      <c r="B58" s="252" t="s">
        <v>1368</v>
      </c>
      <c r="C58" s="253" t="s">
        <v>1369</v>
      </c>
      <c r="D58" s="253" t="s">
        <v>1402</v>
      </c>
      <c r="E58" s="62">
        <v>1090016</v>
      </c>
      <c r="F58" s="13" t="s">
        <v>11</v>
      </c>
      <c r="G58" s="36" t="s">
        <v>1425</v>
      </c>
      <c r="H58" s="14">
        <v>336100</v>
      </c>
    </row>
    <row r="59" spans="1:8" s="2" customFormat="1">
      <c r="A59" s="109">
        <v>55</v>
      </c>
      <c r="B59" s="252" t="s">
        <v>1368</v>
      </c>
      <c r="C59" s="253" t="s">
        <v>1369</v>
      </c>
      <c r="D59" s="253" t="s">
        <v>1402</v>
      </c>
      <c r="E59" s="62">
        <v>1090018</v>
      </c>
      <c r="F59" s="13" t="s">
        <v>11</v>
      </c>
      <c r="G59" s="36" t="s">
        <v>1426</v>
      </c>
      <c r="H59" s="14">
        <v>344600</v>
      </c>
    </row>
    <row r="60" spans="1:8" s="2" customFormat="1">
      <c r="A60" s="109">
        <v>56</v>
      </c>
      <c r="B60" s="252" t="s">
        <v>1368</v>
      </c>
      <c r="C60" s="253" t="s">
        <v>1369</v>
      </c>
      <c r="D60" s="253" t="s">
        <v>1402</v>
      </c>
      <c r="E60" s="62">
        <v>1090017</v>
      </c>
      <c r="F60" s="13" t="s">
        <v>11</v>
      </c>
      <c r="G60" s="36" t="s">
        <v>1427</v>
      </c>
      <c r="H60" s="14">
        <v>356800</v>
      </c>
    </row>
    <row r="61" spans="1:8" s="2" customFormat="1">
      <c r="A61" s="109">
        <v>57</v>
      </c>
      <c r="B61" s="252" t="s">
        <v>1368</v>
      </c>
      <c r="C61" s="253" t="s">
        <v>1369</v>
      </c>
      <c r="D61" s="253" t="s">
        <v>1402</v>
      </c>
      <c r="E61" s="62">
        <v>1090003</v>
      </c>
      <c r="F61" s="13" t="s">
        <v>11</v>
      </c>
      <c r="G61" s="36" t="s">
        <v>1428</v>
      </c>
      <c r="H61" s="14">
        <v>451500</v>
      </c>
    </row>
    <row r="62" spans="1:8" s="2" customFormat="1">
      <c r="A62" s="109">
        <v>58</v>
      </c>
      <c r="B62" s="252" t="s">
        <v>1368</v>
      </c>
      <c r="C62" s="253" t="s">
        <v>1369</v>
      </c>
      <c r="D62" s="253" t="s">
        <v>1402</v>
      </c>
      <c r="E62" s="62">
        <v>1090056</v>
      </c>
      <c r="F62" s="13" t="s">
        <v>11</v>
      </c>
      <c r="G62" s="36" t="s">
        <v>1429</v>
      </c>
      <c r="H62" s="14">
        <v>464200</v>
      </c>
    </row>
    <row r="63" spans="1:8" s="2" customFormat="1">
      <c r="A63" s="109">
        <v>59</v>
      </c>
      <c r="B63" s="252" t="s">
        <v>1368</v>
      </c>
      <c r="C63" s="253" t="s">
        <v>1369</v>
      </c>
      <c r="D63" s="253" t="s">
        <v>1402</v>
      </c>
      <c r="E63" s="62">
        <v>1090019</v>
      </c>
      <c r="F63" s="13" t="s">
        <v>11</v>
      </c>
      <c r="G63" s="36" t="s">
        <v>1430</v>
      </c>
      <c r="H63" s="14">
        <v>821100</v>
      </c>
    </row>
    <row r="64" spans="1:8" s="2" customFormat="1">
      <c r="A64" s="109">
        <v>60</v>
      </c>
      <c r="B64" s="257" t="s">
        <v>1368</v>
      </c>
      <c r="C64" s="258" t="s">
        <v>1369</v>
      </c>
      <c r="D64" s="258" t="s">
        <v>1402</v>
      </c>
      <c r="E64" s="58">
        <v>1090021</v>
      </c>
      <c r="F64" s="48" t="s">
        <v>11</v>
      </c>
      <c r="G64" s="36" t="s">
        <v>1431</v>
      </c>
      <c r="H64" s="14">
        <v>835450</v>
      </c>
    </row>
    <row r="65" spans="1:8" s="2" customFormat="1">
      <c r="A65" s="109">
        <v>61</v>
      </c>
      <c r="B65" s="253" t="s">
        <v>1368</v>
      </c>
      <c r="C65" s="253" t="s">
        <v>1369</v>
      </c>
      <c r="D65" s="253" t="s">
        <v>1402</v>
      </c>
      <c r="E65" s="62">
        <v>1090029</v>
      </c>
      <c r="F65" s="13" t="s">
        <v>11</v>
      </c>
      <c r="G65" s="36" t="s">
        <v>1432</v>
      </c>
      <c r="H65" s="14">
        <v>940200</v>
      </c>
    </row>
    <row r="66" spans="1:8" s="2" customFormat="1" ht="15.75" thickBot="1">
      <c r="A66" s="111">
        <v>62</v>
      </c>
      <c r="B66" s="254" t="s">
        <v>1368</v>
      </c>
      <c r="C66" s="254" t="s">
        <v>1369</v>
      </c>
      <c r="D66" s="254" t="s">
        <v>1402</v>
      </c>
      <c r="E66" s="63">
        <v>1090031</v>
      </c>
      <c r="F66" s="64" t="s">
        <v>11</v>
      </c>
      <c r="G66" s="191" t="s">
        <v>1433</v>
      </c>
      <c r="H66" s="14">
        <v>955200</v>
      </c>
    </row>
    <row r="67" spans="1:8" s="2" customFormat="1" ht="15.75" thickTop="1">
      <c r="A67" s="108">
        <v>63</v>
      </c>
      <c r="B67" s="255" t="s">
        <v>1368</v>
      </c>
      <c r="C67" s="256" t="s">
        <v>1369</v>
      </c>
      <c r="D67" s="256" t="s">
        <v>1434</v>
      </c>
      <c r="E67" s="70">
        <v>1090065</v>
      </c>
      <c r="F67" s="21" t="s">
        <v>11</v>
      </c>
      <c r="G67" s="38" t="s">
        <v>1435</v>
      </c>
      <c r="H67" s="14">
        <v>90600</v>
      </c>
    </row>
    <row r="68" spans="1:8" s="2" customFormat="1">
      <c r="A68" s="109">
        <v>64</v>
      </c>
      <c r="B68" s="252" t="s">
        <v>1368</v>
      </c>
      <c r="C68" s="253" t="s">
        <v>1369</v>
      </c>
      <c r="D68" s="253" t="s">
        <v>1434</v>
      </c>
      <c r="E68" s="36">
        <v>1090257</v>
      </c>
      <c r="F68" s="21" t="s">
        <v>11</v>
      </c>
      <c r="G68" s="36" t="s">
        <v>1436</v>
      </c>
      <c r="H68" s="14">
        <v>92500</v>
      </c>
    </row>
    <row r="69" spans="1:8" s="2" customFormat="1" ht="15.75" thickBot="1">
      <c r="A69" s="112">
        <v>65</v>
      </c>
      <c r="B69" s="259" t="s">
        <v>1368</v>
      </c>
      <c r="C69" s="260" t="s">
        <v>1369</v>
      </c>
      <c r="D69" s="260" t="s">
        <v>1434</v>
      </c>
      <c r="E69" s="37">
        <v>1090633</v>
      </c>
      <c r="F69" s="18" t="s">
        <v>11</v>
      </c>
      <c r="G69" s="37" t="s">
        <v>1437</v>
      </c>
      <c r="H69" s="14">
        <v>122300</v>
      </c>
    </row>
    <row r="70" spans="1:8" s="2" customFormat="1">
      <c r="A70" s="108">
        <v>66</v>
      </c>
      <c r="B70" s="255" t="s">
        <v>1438</v>
      </c>
      <c r="C70" s="256" t="s">
        <v>1369</v>
      </c>
      <c r="D70" s="256" t="s">
        <v>1439</v>
      </c>
      <c r="E70" s="70">
        <v>1090113</v>
      </c>
      <c r="F70" s="21" t="s">
        <v>11</v>
      </c>
      <c r="G70" s="38" t="s">
        <v>1440</v>
      </c>
      <c r="H70" s="14">
        <v>93200</v>
      </c>
    </row>
    <row r="71" spans="1:8" s="2" customFormat="1">
      <c r="A71" s="109">
        <v>67</v>
      </c>
      <c r="B71" s="253" t="s">
        <v>1438</v>
      </c>
      <c r="C71" s="253" t="s">
        <v>1369</v>
      </c>
      <c r="D71" s="253" t="s">
        <v>1439</v>
      </c>
      <c r="E71" s="70">
        <v>1090143</v>
      </c>
      <c r="F71" s="13" t="s">
        <v>11</v>
      </c>
      <c r="G71" s="38" t="s">
        <v>1441</v>
      </c>
      <c r="H71" s="14">
        <v>107200</v>
      </c>
    </row>
    <row r="72" spans="1:8" s="2" customFormat="1">
      <c r="A72" s="109">
        <v>68</v>
      </c>
      <c r="B72" s="253" t="s">
        <v>1438</v>
      </c>
      <c r="C72" s="253" t="s">
        <v>1369</v>
      </c>
      <c r="D72" s="253" t="s">
        <v>1439</v>
      </c>
      <c r="E72" s="38">
        <v>1090145</v>
      </c>
      <c r="F72" s="13" t="s">
        <v>11</v>
      </c>
      <c r="G72" s="38" t="s">
        <v>1442</v>
      </c>
      <c r="H72" s="14">
        <v>120300</v>
      </c>
    </row>
    <row r="73" spans="1:8" s="2" customFormat="1">
      <c r="A73" s="109">
        <v>69</v>
      </c>
      <c r="B73" s="253" t="s">
        <v>1438</v>
      </c>
      <c r="C73" s="253" t="s">
        <v>1369</v>
      </c>
      <c r="D73" s="253" t="s">
        <v>1439</v>
      </c>
      <c r="E73" s="70">
        <v>1090144</v>
      </c>
      <c r="F73" s="13" t="s">
        <v>11</v>
      </c>
      <c r="G73" s="38" t="s">
        <v>1443</v>
      </c>
      <c r="H73" s="14">
        <v>135600</v>
      </c>
    </row>
    <row r="74" spans="1:8" s="2" customFormat="1">
      <c r="A74" s="109">
        <v>70</v>
      </c>
      <c r="B74" s="253" t="s">
        <v>1438</v>
      </c>
      <c r="C74" s="253" t="s">
        <v>1369</v>
      </c>
      <c r="D74" s="253" t="s">
        <v>1439</v>
      </c>
      <c r="E74" s="62">
        <v>1090115</v>
      </c>
      <c r="F74" s="13" t="s">
        <v>11</v>
      </c>
      <c r="G74" s="36" t="s">
        <v>1444</v>
      </c>
      <c r="H74" s="14">
        <v>94050</v>
      </c>
    </row>
    <row r="75" spans="1:8">
      <c r="A75" s="109">
        <v>71</v>
      </c>
      <c r="B75" s="253" t="s">
        <v>1438</v>
      </c>
      <c r="C75" s="253" t="s">
        <v>1369</v>
      </c>
      <c r="D75" s="253" t="s">
        <v>1439</v>
      </c>
      <c r="E75" s="62">
        <v>1090146</v>
      </c>
      <c r="F75" s="13" t="s">
        <v>11</v>
      </c>
      <c r="G75" s="36" t="s">
        <v>1445</v>
      </c>
      <c r="H75" s="14">
        <v>103400</v>
      </c>
    </row>
    <row r="76" spans="1:8">
      <c r="A76" s="109">
        <v>72</v>
      </c>
      <c r="B76" s="253" t="s">
        <v>1438</v>
      </c>
      <c r="C76" s="253" t="s">
        <v>1369</v>
      </c>
      <c r="D76" s="253" t="s">
        <v>1439</v>
      </c>
      <c r="E76" s="62">
        <v>1090148</v>
      </c>
      <c r="F76" s="13" t="s">
        <v>11</v>
      </c>
      <c r="G76" s="36" t="s">
        <v>1446</v>
      </c>
      <c r="H76" s="14">
        <v>118300</v>
      </c>
    </row>
    <row r="77" spans="1:8" s="2" customFormat="1">
      <c r="A77" s="109">
        <v>73</v>
      </c>
      <c r="B77" s="253" t="s">
        <v>1438</v>
      </c>
      <c r="C77" s="253" t="s">
        <v>1369</v>
      </c>
      <c r="D77" s="253" t="s">
        <v>1439</v>
      </c>
      <c r="E77" s="62">
        <v>1090147</v>
      </c>
      <c r="F77" s="13" t="s">
        <v>11</v>
      </c>
      <c r="G77" s="36" t="s">
        <v>1447</v>
      </c>
      <c r="H77" s="14">
        <v>133400</v>
      </c>
    </row>
    <row r="78" spans="1:8" s="2" customFormat="1">
      <c r="A78" s="109">
        <v>74</v>
      </c>
      <c r="B78" s="253" t="s">
        <v>1438</v>
      </c>
      <c r="C78" s="253" t="s">
        <v>1369</v>
      </c>
      <c r="D78" s="253" t="s">
        <v>1439</v>
      </c>
      <c r="E78" s="62">
        <v>1090114</v>
      </c>
      <c r="F78" s="13" t="s">
        <v>11</v>
      </c>
      <c r="G78" s="36" t="s">
        <v>1448</v>
      </c>
      <c r="H78" s="14">
        <v>116600</v>
      </c>
    </row>
    <row r="79" spans="1:8" s="2" customFormat="1">
      <c r="A79" s="109">
        <v>75</v>
      </c>
      <c r="B79" s="253" t="s">
        <v>1438</v>
      </c>
      <c r="C79" s="253" t="s">
        <v>1369</v>
      </c>
      <c r="D79" s="253" t="s">
        <v>1439</v>
      </c>
      <c r="E79" s="62">
        <v>1090165</v>
      </c>
      <c r="F79" s="13" t="s">
        <v>11</v>
      </c>
      <c r="G79" s="36" t="s">
        <v>1449</v>
      </c>
      <c r="H79" s="14">
        <v>140900</v>
      </c>
    </row>
    <row r="80" spans="1:8" s="2" customFormat="1">
      <c r="A80" s="109">
        <v>76</v>
      </c>
      <c r="B80" s="253" t="s">
        <v>1438</v>
      </c>
      <c r="C80" s="253" t="s">
        <v>1369</v>
      </c>
      <c r="D80" s="253" t="s">
        <v>1439</v>
      </c>
      <c r="E80" s="62">
        <v>1090149</v>
      </c>
      <c r="F80" s="13" t="s">
        <v>11</v>
      </c>
      <c r="G80" s="36" t="s">
        <v>1450</v>
      </c>
      <c r="H80" s="14">
        <v>131100</v>
      </c>
    </row>
    <row r="81" spans="1:8" s="2" customFormat="1">
      <c r="A81" s="109">
        <v>77</v>
      </c>
      <c r="B81" s="253" t="s">
        <v>1438</v>
      </c>
      <c r="C81" s="253" t="s">
        <v>1369</v>
      </c>
      <c r="D81" s="253" t="s">
        <v>1439</v>
      </c>
      <c r="E81" s="62">
        <v>1090164</v>
      </c>
      <c r="F81" s="13" t="s">
        <v>11</v>
      </c>
      <c r="G81" s="36" t="s">
        <v>1451</v>
      </c>
      <c r="H81" s="14">
        <v>152200</v>
      </c>
    </row>
    <row r="82" spans="1:8" s="2" customFormat="1">
      <c r="A82" s="109">
        <v>78</v>
      </c>
      <c r="B82" s="253" t="s">
        <v>1438</v>
      </c>
      <c r="C82" s="253" t="s">
        <v>1369</v>
      </c>
      <c r="D82" s="253" t="s">
        <v>1439</v>
      </c>
      <c r="E82" s="62">
        <v>1090105</v>
      </c>
      <c r="F82" s="13" t="s">
        <v>11</v>
      </c>
      <c r="G82" s="36" t="s">
        <v>1452</v>
      </c>
      <c r="H82" s="14">
        <v>152100</v>
      </c>
    </row>
    <row r="83" spans="1:8" s="2" customFormat="1">
      <c r="A83" s="109">
        <v>79</v>
      </c>
      <c r="B83" s="253" t="s">
        <v>1438</v>
      </c>
      <c r="C83" s="253" t="s">
        <v>1369</v>
      </c>
      <c r="D83" s="253" t="s">
        <v>1439</v>
      </c>
      <c r="E83" s="62">
        <v>1090166</v>
      </c>
      <c r="F83" s="13" t="s">
        <v>11</v>
      </c>
      <c r="G83" s="36" t="s">
        <v>1453</v>
      </c>
      <c r="H83" s="14">
        <v>167700</v>
      </c>
    </row>
    <row r="84" spans="1:8" s="2" customFormat="1">
      <c r="A84" s="109">
        <v>80</v>
      </c>
      <c r="B84" s="253" t="s">
        <v>1438</v>
      </c>
      <c r="C84" s="253" t="s">
        <v>1369</v>
      </c>
      <c r="D84" s="253" t="s">
        <v>1439</v>
      </c>
      <c r="E84" s="62">
        <v>1090168</v>
      </c>
      <c r="F84" s="13" t="s">
        <v>11</v>
      </c>
      <c r="G84" s="36" t="s">
        <v>1454</v>
      </c>
      <c r="H84" s="14">
        <v>174600</v>
      </c>
    </row>
    <row r="85" spans="1:8" s="2" customFormat="1">
      <c r="A85" s="109">
        <v>81</v>
      </c>
      <c r="B85" s="253" t="s">
        <v>1438</v>
      </c>
      <c r="C85" s="253" t="s">
        <v>1369</v>
      </c>
      <c r="D85" s="253" t="s">
        <v>1439</v>
      </c>
      <c r="E85" s="62">
        <v>1090167</v>
      </c>
      <c r="F85" s="13" t="s">
        <v>11</v>
      </c>
      <c r="G85" s="36" t="s">
        <v>1455</v>
      </c>
      <c r="H85" s="14">
        <v>185500</v>
      </c>
    </row>
    <row r="86" spans="1:8" s="2" customFormat="1">
      <c r="A86" s="109">
        <v>82</v>
      </c>
      <c r="B86" s="253" t="s">
        <v>1438</v>
      </c>
      <c r="C86" s="253" t="s">
        <v>1369</v>
      </c>
      <c r="D86" s="253" t="s">
        <v>1439</v>
      </c>
      <c r="E86" s="62">
        <v>1090106</v>
      </c>
      <c r="F86" s="13" t="s">
        <v>11</v>
      </c>
      <c r="G86" s="36" t="s">
        <v>1456</v>
      </c>
      <c r="H86" s="14">
        <v>221700</v>
      </c>
    </row>
    <row r="87" spans="1:8" s="2" customFormat="1">
      <c r="A87" s="109">
        <v>83</v>
      </c>
      <c r="B87" s="253" t="s">
        <v>1438</v>
      </c>
      <c r="C87" s="253" t="s">
        <v>1369</v>
      </c>
      <c r="D87" s="253" t="s">
        <v>1439</v>
      </c>
      <c r="E87" s="62">
        <v>1090175</v>
      </c>
      <c r="F87" s="13" t="s">
        <v>11</v>
      </c>
      <c r="G87" s="36" t="s">
        <v>1457</v>
      </c>
      <c r="H87" s="14">
        <v>238200</v>
      </c>
    </row>
    <row r="88" spans="1:8" s="2" customFormat="1">
      <c r="A88" s="109">
        <v>84</v>
      </c>
      <c r="B88" s="253" t="s">
        <v>1438</v>
      </c>
      <c r="C88" s="253" t="s">
        <v>1369</v>
      </c>
      <c r="D88" s="253" t="s">
        <v>1439</v>
      </c>
      <c r="E88" s="62">
        <v>1090177</v>
      </c>
      <c r="F88" s="13" t="s">
        <v>11</v>
      </c>
      <c r="G88" s="36" t="s">
        <v>1458</v>
      </c>
      <c r="H88" s="14">
        <v>253800</v>
      </c>
    </row>
    <row r="89" spans="1:8" s="2" customFormat="1">
      <c r="A89" s="109">
        <v>85</v>
      </c>
      <c r="B89" s="253" t="s">
        <v>1438</v>
      </c>
      <c r="C89" s="253" t="s">
        <v>1369</v>
      </c>
      <c r="D89" s="253" t="s">
        <v>1439</v>
      </c>
      <c r="E89" s="62">
        <v>1090176</v>
      </c>
      <c r="F89" s="13" t="s">
        <v>11</v>
      </c>
      <c r="G89" s="36" t="s">
        <v>1459</v>
      </c>
      <c r="H89" s="14">
        <v>262300</v>
      </c>
    </row>
    <row r="90" spans="1:8" s="2" customFormat="1">
      <c r="A90" s="109">
        <v>86</v>
      </c>
      <c r="B90" s="253" t="s">
        <v>1438</v>
      </c>
      <c r="C90" s="253" t="s">
        <v>1369</v>
      </c>
      <c r="D90" s="253" t="s">
        <v>1439</v>
      </c>
      <c r="E90" s="62">
        <v>1090107</v>
      </c>
      <c r="F90" s="13" t="s">
        <v>11</v>
      </c>
      <c r="G90" s="36" t="s">
        <v>1460</v>
      </c>
      <c r="H90" s="14">
        <v>226200</v>
      </c>
    </row>
    <row r="91" spans="1:8" s="2" customFormat="1">
      <c r="A91" s="109">
        <v>87</v>
      </c>
      <c r="B91" s="253" t="s">
        <v>1438</v>
      </c>
      <c r="C91" s="253" t="s">
        <v>1369</v>
      </c>
      <c r="D91" s="253" t="s">
        <v>1439</v>
      </c>
      <c r="E91" s="62">
        <v>1090179</v>
      </c>
      <c r="F91" s="13" t="s">
        <v>11</v>
      </c>
      <c r="G91" s="36" t="s">
        <v>1461</v>
      </c>
      <c r="H91" s="14">
        <v>239100</v>
      </c>
    </row>
    <row r="92" spans="1:8" s="2" customFormat="1">
      <c r="A92" s="109">
        <v>88</v>
      </c>
      <c r="B92" s="253" t="s">
        <v>1438</v>
      </c>
      <c r="C92" s="253" t="s">
        <v>1369</v>
      </c>
      <c r="D92" s="253" t="s">
        <v>1439</v>
      </c>
      <c r="E92" s="62">
        <v>1090181</v>
      </c>
      <c r="F92" s="13" t="s">
        <v>11</v>
      </c>
      <c r="G92" s="36" t="s">
        <v>1462</v>
      </c>
      <c r="H92" s="14">
        <v>261100</v>
      </c>
    </row>
    <row r="93" spans="1:8" s="2" customFormat="1">
      <c r="A93" s="109">
        <v>89</v>
      </c>
      <c r="B93" s="253" t="s">
        <v>1438</v>
      </c>
      <c r="C93" s="253" t="s">
        <v>1369</v>
      </c>
      <c r="D93" s="253" t="s">
        <v>1439</v>
      </c>
      <c r="E93" s="62">
        <v>1090180</v>
      </c>
      <c r="F93" s="13" t="s">
        <v>11</v>
      </c>
      <c r="G93" s="36" t="s">
        <v>1463</v>
      </c>
      <c r="H93" s="14">
        <v>275200</v>
      </c>
    </row>
    <row r="94" spans="1:8" s="2" customFormat="1">
      <c r="A94" s="109">
        <v>90</v>
      </c>
      <c r="B94" s="253" t="s">
        <v>1438</v>
      </c>
      <c r="C94" s="253" t="s">
        <v>1369</v>
      </c>
      <c r="D94" s="253" t="s">
        <v>1439</v>
      </c>
      <c r="E94" s="62">
        <v>1090116</v>
      </c>
      <c r="F94" s="13" t="s">
        <v>11</v>
      </c>
      <c r="G94" s="36" t="s">
        <v>1464</v>
      </c>
      <c r="H94" s="14">
        <v>405100</v>
      </c>
    </row>
    <row r="95" spans="1:8" s="2" customFormat="1">
      <c r="A95" s="109">
        <v>91</v>
      </c>
      <c r="B95" s="253" t="s">
        <v>1438</v>
      </c>
      <c r="C95" s="253" t="s">
        <v>1369</v>
      </c>
      <c r="D95" s="253" t="s">
        <v>1439</v>
      </c>
      <c r="E95" s="62">
        <v>1090169</v>
      </c>
      <c r="F95" s="13" t="s">
        <v>11</v>
      </c>
      <c r="G95" s="36" t="s">
        <v>1465</v>
      </c>
      <c r="H95" s="14">
        <v>398500</v>
      </c>
    </row>
    <row r="96" spans="1:8" s="2" customFormat="1">
      <c r="A96" s="109">
        <v>92</v>
      </c>
      <c r="B96" s="253" t="s">
        <v>1438</v>
      </c>
      <c r="C96" s="253" t="s">
        <v>1369</v>
      </c>
      <c r="D96" s="253" t="s">
        <v>1439</v>
      </c>
      <c r="E96" s="62">
        <v>1090108</v>
      </c>
      <c r="F96" s="13" t="s">
        <v>11</v>
      </c>
      <c r="G96" s="36" t="s">
        <v>1466</v>
      </c>
      <c r="H96" s="14">
        <v>502100</v>
      </c>
    </row>
    <row r="97" spans="1:8" s="2" customFormat="1">
      <c r="A97" s="109">
        <v>93</v>
      </c>
      <c r="B97" s="253" t="s">
        <v>1438</v>
      </c>
      <c r="C97" s="253" t="s">
        <v>1369</v>
      </c>
      <c r="D97" s="253" t="s">
        <v>1439</v>
      </c>
      <c r="E97" s="58">
        <v>1090182</v>
      </c>
      <c r="F97" s="13" t="s">
        <v>11</v>
      </c>
      <c r="G97" s="36" t="s">
        <v>1467</v>
      </c>
      <c r="H97" s="14">
        <v>512200</v>
      </c>
    </row>
    <row r="98" spans="1:8" s="2" customFormat="1">
      <c r="A98" s="109">
        <v>94</v>
      </c>
      <c r="B98" s="253" t="s">
        <v>1438</v>
      </c>
      <c r="C98" s="253" t="s">
        <v>1369</v>
      </c>
      <c r="D98" s="253" t="s">
        <v>1439</v>
      </c>
      <c r="E98" s="58">
        <v>1090117</v>
      </c>
      <c r="F98" s="13" t="s">
        <v>11</v>
      </c>
      <c r="G98" s="49" t="s">
        <v>1468</v>
      </c>
      <c r="H98" s="14">
        <v>570100</v>
      </c>
    </row>
    <row r="99" spans="1:8" s="2" customFormat="1" ht="15.75" thickBot="1">
      <c r="A99" s="111">
        <v>95</v>
      </c>
      <c r="B99" s="254" t="s">
        <v>1438</v>
      </c>
      <c r="C99" s="254" t="s">
        <v>1369</v>
      </c>
      <c r="D99" s="254" t="s">
        <v>1439</v>
      </c>
      <c r="E99" s="63">
        <v>1090183</v>
      </c>
      <c r="F99" s="64" t="s">
        <v>11</v>
      </c>
      <c r="G99" s="191" t="s">
        <v>1469</v>
      </c>
      <c r="H99" s="14">
        <v>590300</v>
      </c>
    </row>
    <row r="100" spans="1:8" s="2" customFormat="1" ht="15.75" thickTop="1">
      <c r="A100" s="108">
        <v>96</v>
      </c>
      <c r="B100" s="255" t="s">
        <v>1438</v>
      </c>
      <c r="C100" s="256" t="s">
        <v>1369</v>
      </c>
      <c r="D100" s="256" t="s">
        <v>1470</v>
      </c>
      <c r="E100" s="70">
        <v>1090100</v>
      </c>
      <c r="F100" s="21" t="s">
        <v>11</v>
      </c>
      <c r="G100" s="38" t="s">
        <v>1471</v>
      </c>
      <c r="H100" s="14">
        <v>117200</v>
      </c>
    </row>
    <row r="101" spans="1:8">
      <c r="A101" s="109">
        <v>97</v>
      </c>
      <c r="B101" s="255" t="s">
        <v>1438</v>
      </c>
      <c r="C101" s="256" t="s">
        <v>1369</v>
      </c>
      <c r="D101" s="256" t="s">
        <v>1470</v>
      </c>
      <c r="E101" s="70">
        <v>1090118</v>
      </c>
      <c r="F101" s="21" t="s">
        <v>11</v>
      </c>
      <c r="G101" s="38" t="s">
        <v>1472</v>
      </c>
      <c r="H101" s="14">
        <v>139200</v>
      </c>
    </row>
    <row r="102" spans="1:8">
      <c r="A102" s="109">
        <v>98</v>
      </c>
      <c r="B102" s="255" t="s">
        <v>1438</v>
      </c>
      <c r="C102" s="256" t="s">
        <v>1369</v>
      </c>
      <c r="D102" s="256" t="s">
        <v>1470</v>
      </c>
      <c r="E102" s="70">
        <v>1090120</v>
      </c>
      <c r="F102" s="21" t="s">
        <v>11</v>
      </c>
      <c r="G102" s="38" t="s">
        <v>1473</v>
      </c>
      <c r="H102" s="14">
        <v>142700</v>
      </c>
    </row>
    <row r="103" spans="1:8">
      <c r="A103" s="109">
        <v>99</v>
      </c>
      <c r="B103" s="255" t="s">
        <v>1438</v>
      </c>
      <c r="C103" s="256" t="s">
        <v>1369</v>
      </c>
      <c r="D103" s="256" t="s">
        <v>1470</v>
      </c>
      <c r="E103" s="70">
        <v>1090119</v>
      </c>
      <c r="F103" s="21" t="s">
        <v>11</v>
      </c>
      <c r="G103" s="38" t="s">
        <v>1474</v>
      </c>
      <c r="H103" s="14">
        <v>155300</v>
      </c>
    </row>
    <row r="104" spans="1:8" s="2" customFormat="1">
      <c r="A104" s="109">
        <v>100</v>
      </c>
      <c r="B104" s="255" t="s">
        <v>1438</v>
      </c>
      <c r="C104" s="256" t="s">
        <v>1369</v>
      </c>
      <c r="D104" s="256" t="s">
        <v>1470</v>
      </c>
      <c r="E104" s="62">
        <v>1090109</v>
      </c>
      <c r="F104" s="21" t="s">
        <v>11</v>
      </c>
      <c r="G104" s="36" t="s">
        <v>1475</v>
      </c>
      <c r="H104" s="14">
        <v>128100</v>
      </c>
    </row>
    <row r="105" spans="1:8" s="2" customFormat="1">
      <c r="A105" s="109">
        <v>101</v>
      </c>
      <c r="B105" s="255" t="s">
        <v>1438</v>
      </c>
      <c r="C105" s="256" t="s">
        <v>1369</v>
      </c>
      <c r="D105" s="256" t="s">
        <v>1470</v>
      </c>
      <c r="E105" s="62">
        <v>1090121</v>
      </c>
      <c r="F105" s="21" t="s">
        <v>11</v>
      </c>
      <c r="G105" s="36" t="s">
        <v>1476</v>
      </c>
      <c r="H105" s="14">
        <v>147400</v>
      </c>
    </row>
    <row r="106" spans="1:8" s="2" customFormat="1">
      <c r="A106" s="109">
        <v>102</v>
      </c>
      <c r="B106" s="255" t="s">
        <v>1438</v>
      </c>
      <c r="C106" s="256" t="s">
        <v>1369</v>
      </c>
      <c r="D106" s="256" t="s">
        <v>1470</v>
      </c>
      <c r="E106" s="62">
        <v>1090123</v>
      </c>
      <c r="F106" s="21" t="s">
        <v>11</v>
      </c>
      <c r="G106" s="36" t="s">
        <v>1477</v>
      </c>
      <c r="H106" s="14">
        <v>149300</v>
      </c>
    </row>
    <row r="107" spans="1:8" s="2" customFormat="1">
      <c r="A107" s="109">
        <v>103</v>
      </c>
      <c r="B107" s="252" t="s">
        <v>1438</v>
      </c>
      <c r="C107" s="253" t="s">
        <v>1369</v>
      </c>
      <c r="D107" s="253" t="s">
        <v>1470</v>
      </c>
      <c r="E107" s="62">
        <v>1090122</v>
      </c>
      <c r="F107" s="13" t="s">
        <v>11</v>
      </c>
      <c r="G107" s="36" t="s">
        <v>1478</v>
      </c>
      <c r="H107" s="14">
        <v>169000</v>
      </c>
    </row>
    <row r="108" spans="1:8" s="2" customFormat="1">
      <c r="A108" s="109">
        <v>104</v>
      </c>
      <c r="B108" s="252" t="s">
        <v>1438</v>
      </c>
      <c r="C108" s="253" t="s">
        <v>1369</v>
      </c>
      <c r="D108" s="253" t="s">
        <v>1470</v>
      </c>
      <c r="E108" s="36">
        <v>1090101</v>
      </c>
      <c r="F108" s="13" t="s">
        <v>11</v>
      </c>
      <c r="G108" s="36" t="s">
        <v>1479</v>
      </c>
      <c r="H108" s="14">
        <v>152000</v>
      </c>
    </row>
    <row r="109" spans="1:8">
      <c r="A109" s="109">
        <v>105</v>
      </c>
      <c r="B109" s="252" t="s">
        <v>1438</v>
      </c>
      <c r="C109" s="253" t="s">
        <v>1369</v>
      </c>
      <c r="D109" s="253" t="s">
        <v>1470</v>
      </c>
      <c r="E109" s="62">
        <v>1090127</v>
      </c>
      <c r="F109" s="13" t="s">
        <v>11</v>
      </c>
      <c r="G109" s="36" t="s">
        <v>1480</v>
      </c>
      <c r="H109" s="14">
        <v>173100</v>
      </c>
    </row>
    <row r="110" spans="1:8" s="2" customFormat="1">
      <c r="A110" s="109">
        <v>106</v>
      </c>
      <c r="B110" s="252" t="s">
        <v>1438</v>
      </c>
      <c r="C110" s="253" t="s">
        <v>1369</v>
      </c>
      <c r="D110" s="253" t="s">
        <v>1470</v>
      </c>
      <c r="E110" s="62">
        <v>1090129</v>
      </c>
      <c r="F110" s="13" t="s">
        <v>11</v>
      </c>
      <c r="G110" s="36" t="s">
        <v>1481</v>
      </c>
      <c r="H110" s="14">
        <v>174600</v>
      </c>
    </row>
    <row r="111" spans="1:8" s="2" customFormat="1">
      <c r="A111" s="109">
        <v>107</v>
      </c>
      <c r="B111" s="252" t="s">
        <v>1438</v>
      </c>
      <c r="C111" s="253" t="s">
        <v>1369</v>
      </c>
      <c r="D111" s="253" t="s">
        <v>1470</v>
      </c>
      <c r="E111" s="62">
        <v>1090128</v>
      </c>
      <c r="F111" s="13" t="s">
        <v>11</v>
      </c>
      <c r="G111" s="36" t="s">
        <v>1482</v>
      </c>
      <c r="H111" s="14">
        <v>195700</v>
      </c>
    </row>
    <row r="112" spans="1:8" s="2" customFormat="1">
      <c r="A112" s="109">
        <v>108</v>
      </c>
      <c r="B112" s="252" t="s">
        <v>1438</v>
      </c>
      <c r="C112" s="253" t="s">
        <v>1369</v>
      </c>
      <c r="D112" s="253" t="s">
        <v>1470</v>
      </c>
      <c r="E112" s="62">
        <v>1090124</v>
      </c>
      <c r="F112" s="13" t="s">
        <v>11</v>
      </c>
      <c r="G112" s="36" t="s">
        <v>1483</v>
      </c>
      <c r="H112" s="14">
        <v>170400</v>
      </c>
    </row>
    <row r="113" spans="1:8" s="2" customFormat="1">
      <c r="A113" s="109">
        <v>109</v>
      </c>
      <c r="B113" s="252" t="s">
        <v>1438</v>
      </c>
      <c r="C113" s="253" t="s">
        <v>1369</v>
      </c>
      <c r="D113" s="253" t="s">
        <v>1470</v>
      </c>
      <c r="E113" s="62">
        <v>1090102</v>
      </c>
      <c r="F113" s="13" t="s">
        <v>11</v>
      </c>
      <c r="G113" s="36" t="s">
        <v>1484</v>
      </c>
      <c r="H113" s="14">
        <v>176400</v>
      </c>
    </row>
    <row r="114" spans="1:8" s="2" customFormat="1">
      <c r="A114" s="109">
        <v>110</v>
      </c>
      <c r="B114" s="252" t="s">
        <v>1438</v>
      </c>
      <c r="C114" s="253" t="s">
        <v>1369</v>
      </c>
      <c r="D114" s="253" t="s">
        <v>1470</v>
      </c>
      <c r="E114" s="62">
        <v>1090130</v>
      </c>
      <c r="F114" s="13" t="s">
        <v>11</v>
      </c>
      <c r="G114" s="36" t="s">
        <v>1485</v>
      </c>
      <c r="H114" s="14">
        <v>209200</v>
      </c>
    </row>
    <row r="115" spans="1:8" s="2" customFormat="1">
      <c r="A115" s="109">
        <v>111</v>
      </c>
      <c r="B115" s="252" t="s">
        <v>1438</v>
      </c>
      <c r="C115" s="253" t="s">
        <v>1369</v>
      </c>
      <c r="D115" s="253" t="s">
        <v>1470</v>
      </c>
      <c r="E115" s="62">
        <v>1090132</v>
      </c>
      <c r="F115" s="13" t="s">
        <v>11</v>
      </c>
      <c r="G115" s="36" t="s">
        <v>1486</v>
      </c>
      <c r="H115" s="14">
        <v>200200</v>
      </c>
    </row>
    <row r="116" spans="1:8" s="2" customFormat="1">
      <c r="A116" s="109">
        <v>112</v>
      </c>
      <c r="B116" s="252" t="s">
        <v>1438</v>
      </c>
      <c r="C116" s="253" t="s">
        <v>1369</v>
      </c>
      <c r="D116" s="253" t="s">
        <v>1470</v>
      </c>
      <c r="E116" s="62">
        <v>1090131</v>
      </c>
      <c r="F116" s="13" t="s">
        <v>11</v>
      </c>
      <c r="G116" s="36" t="s">
        <v>1487</v>
      </c>
      <c r="H116" s="14">
        <v>227900</v>
      </c>
    </row>
    <row r="117" spans="1:8" s="2" customFormat="1">
      <c r="A117" s="109">
        <v>113</v>
      </c>
      <c r="B117" s="252" t="s">
        <v>1438</v>
      </c>
      <c r="C117" s="253" t="s">
        <v>1369</v>
      </c>
      <c r="D117" s="253" t="s">
        <v>1470</v>
      </c>
      <c r="E117" s="62">
        <v>1090104</v>
      </c>
      <c r="F117" s="13" t="s">
        <v>11</v>
      </c>
      <c r="G117" s="36" t="s">
        <v>1488</v>
      </c>
      <c r="H117" s="14">
        <v>245100</v>
      </c>
    </row>
    <row r="118" spans="1:8" s="2" customFormat="1">
      <c r="A118" s="109">
        <v>114</v>
      </c>
      <c r="B118" s="252" t="s">
        <v>1438</v>
      </c>
      <c r="C118" s="253" t="s">
        <v>1369</v>
      </c>
      <c r="D118" s="253" t="s">
        <v>1470</v>
      </c>
      <c r="E118" s="62">
        <v>1090134</v>
      </c>
      <c r="F118" s="13" t="s">
        <v>11</v>
      </c>
      <c r="G118" s="36" t="s">
        <v>1489</v>
      </c>
      <c r="H118" s="14">
        <v>256300</v>
      </c>
    </row>
    <row r="119" spans="1:8" s="2" customFormat="1">
      <c r="A119" s="109">
        <v>115</v>
      </c>
      <c r="B119" s="252" t="s">
        <v>1438</v>
      </c>
      <c r="C119" s="253" t="s">
        <v>1369</v>
      </c>
      <c r="D119" s="253" t="s">
        <v>1470</v>
      </c>
      <c r="E119" s="62">
        <v>1090136</v>
      </c>
      <c r="F119" s="13" t="s">
        <v>11</v>
      </c>
      <c r="G119" s="36" t="s">
        <v>1490</v>
      </c>
      <c r="H119" s="14">
        <v>264200</v>
      </c>
    </row>
    <row r="120" spans="1:8" s="2" customFormat="1">
      <c r="A120" s="109">
        <v>116</v>
      </c>
      <c r="B120" s="252" t="s">
        <v>1438</v>
      </c>
      <c r="C120" s="253" t="s">
        <v>1369</v>
      </c>
      <c r="D120" s="253" t="s">
        <v>1470</v>
      </c>
      <c r="E120" s="62">
        <v>1090135</v>
      </c>
      <c r="F120" s="13" t="s">
        <v>11</v>
      </c>
      <c r="G120" s="36" t="s">
        <v>1491</v>
      </c>
      <c r="H120" s="14">
        <v>279300</v>
      </c>
    </row>
    <row r="121" spans="1:8" s="2" customFormat="1">
      <c r="A121" s="109">
        <v>117</v>
      </c>
      <c r="B121" s="252" t="s">
        <v>1438</v>
      </c>
      <c r="C121" s="253" t="s">
        <v>1369</v>
      </c>
      <c r="D121" s="253" t="s">
        <v>1470</v>
      </c>
      <c r="E121" s="62">
        <v>1090110</v>
      </c>
      <c r="F121" s="13" t="s">
        <v>11</v>
      </c>
      <c r="G121" s="36" t="s">
        <v>1492</v>
      </c>
      <c r="H121" s="14">
        <v>337300</v>
      </c>
    </row>
    <row r="122" spans="1:8" s="2" customFormat="1">
      <c r="A122" s="109">
        <v>118</v>
      </c>
      <c r="B122" s="252" t="s">
        <v>1438</v>
      </c>
      <c r="C122" s="253" t="s">
        <v>1369</v>
      </c>
      <c r="D122" s="253" t="s">
        <v>1470</v>
      </c>
      <c r="E122" s="62">
        <v>1090137</v>
      </c>
      <c r="F122" s="13" t="s">
        <v>11</v>
      </c>
      <c r="G122" s="36" t="s">
        <v>1493</v>
      </c>
      <c r="H122" s="14">
        <v>353150</v>
      </c>
    </row>
    <row r="123" spans="1:8" s="2" customFormat="1">
      <c r="A123" s="109">
        <v>119</v>
      </c>
      <c r="B123" s="252" t="s">
        <v>1438</v>
      </c>
      <c r="C123" s="253" t="s">
        <v>1369</v>
      </c>
      <c r="D123" s="253" t="s">
        <v>1470</v>
      </c>
      <c r="E123" s="62">
        <v>1090139</v>
      </c>
      <c r="F123" s="13" t="s">
        <v>11</v>
      </c>
      <c r="G123" s="36" t="s">
        <v>1494</v>
      </c>
      <c r="H123" s="14">
        <v>365500</v>
      </c>
    </row>
    <row r="124" spans="1:8" s="2" customFormat="1">
      <c r="A124" s="109">
        <v>120</v>
      </c>
      <c r="B124" s="252" t="s">
        <v>1438</v>
      </c>
      <c r="C124" s="253" t="s">
        <v>1369</v>
      </c>
      <c r="D124" s="253" t="s">
        <v>1470</v>
      </c>
      <c r="E124" s="62">
        <v>1090138</v>
      </c>
      <c r="F124" s="13" t="s">
        <v>11</v>
      </c>
      <c r="G124" s="36" t="s">
        <v>1495</v>
      </c>
      <c r="H124" s="14">
        <v>375400</v>
      </c>
    </row>
    <row r="125" spans="1:8" s="2" customFormat="1">
      <c r="A125" s="109">
        <v>121</v>
      </c>
      <c r="B125" s="252" t="s">
        <v>1438</v>
      </c>
      <c r="C125" s="253" t="s">
        <v>1369</v>
      </c>
      <c r="D125" s="253" t="s">
        <v>1470</v>
      </c>
      <c r="E125" s="62">
        <v>1090103</v>
      </c>
      <c r="F125" s="13" t="s">
        <v>11</v>
      </c>
      <c r="G125" s="36" t="s">
        <v>1496</v>
      </c>
      <c r="H125" s="14">
        <v>509100</v>
      </c>
    </row>
    <row r="126" spans="1:8" s="2" customFormat="1">
      <c r="A126" s="109">
        <v>122</v>
      </c>
      <c r="B126" s="252" t="s">
        <v>1438</v>
      </c>
      <c r="C126" s="253" t="s">
        <v>1369</v>
      </c>
      <c r="D126" s="253" t="s">
        <v>1470</v>
      </c>
      <c r="E126" s="62">
        <v>1090133</v>
      </c>
      <c r="F126" s="13" t="s">
        <v>11</v>
      </c>
      <c r="G126" s="36" t="s">
        <v>1497</v>
      </c>
      <c r="H126" s="14">
        <v>525100</v>
      </c>
    </row>
    <row r="127" spans="1:8" s="2" customFormat="1">
      <c r="A127" s="109">
        <v>123</v>
      </c>
      <c r="B127" s="252" t="s">
        <v>1438</v>
      </c>
      <c r="C127" s="253" t="s">
        <v>1369</v>
      </c>
      <c r="D127" s="253" t="s">
        <v>1470</v>
      </c>
      <c r="E127" s="62">
        <v>1090111</v>
      </c>
      <c r="F127" s="13" t="s">
        <v>11</v>
      </c>
      <c r="G127" s="36" t="s">
        <v>1498</v>
      </c>
      <c r="H127" s="14">
        <v>850200</v>
      </c>
    </row>
    <row r="128" spans="1:8" s="2" customFormat="1">
      <c r="A128" s="109">
        <v>124</v>
      </c>
      <c r="B128" s="252" t="s">
        <v>1438</v>
      </c>
      <c r="C128" s="253" t="s">
        <v>1369</v>
      </c>
      <c r="D128" s="253" t="s">
        <v>1470</v>
      </c>
      <c r="E128" s="58">
        <v>1090140</v>
      </c>
      <c r="F128" s="13" t="s">
        <v>11</v>
      </c>
      <c r="G128" s="49" t="s">
        <v>1499</v>
      </c>
      <c r="H128" s="14">
        <v>864300</v>
      </c>
    </row>
    <row r="129" spans="1:8">
      <c r="A129" s="109">
        <v>125</v>
      </c>
      <c r="B129" s="252" t="s">
        <v>1438</v>
      </c>
      <c r="C129" s="253" t="s">
        <v>1369</v>
      </c>
      <c r="D129" s="253" t="s">
        <v>1470</v>
      </c>
      <c r="E129" s="62">
        <v>1090112</v>
      </c>
      <c r="F129" s="13" t="s">
        <v>11</v>
      </c>
      <c r="G129" s="36" t="s">
        <v>1500</v>
      </c>
      <c r="H129" s="14">
        <v>960600</v>
      </c>
    </row>
    <row r="130" spans="1:8" ht="15.75" thickBot="1">
      <c r="A130" s="111">
        <v>126</v>
      </c>
      <c r="B130" s="261" t="s">
        <v>1438</v>
      </c>
      <c r="C130" s="262" t="s">
        <v>1369</v>
      </c>
      <c r="D130" s="262" t="s">
        <v>1470</v>
      </c>
      <c r="E130" s="263">
        <v>1090141</v>
      </c>
      <c r="F130" s="264" t="s">
        <v>11</v>
      </c>
      <c r="G130" s="265" t="s">
        <v>1501</v>
      </c>
      <c r="H130" s="14">
        <v>975200</v>
      </c>
    </row>
    <row r="131" spans="1:8" ht="15.75" thickTop="1">
      <c r="A131" s="108">
        <v>127</v>
      </c>
      <c r="B131" s="255" t="s">
        <v>1438</v>
      </c>
      <c r="C131" s="256" t="s">
        <v>1369</v>
      </c>
      <c r="D131" s="256" t="s">
        <v>1502</v>
      </c>
      <c r="E131" s="38">
        <v>1090258</v>
      </c>
      <c r="F131" s="21" t="s">
        <v>11</v>
      </c>
      <c r="G131" s="38" t="s">
        <v>1503</v>
      </c>
      <c r="H131" s="14">
        <v>34780</v>
      </c>
    </row>
    <row r="132" spans="1:8">
      <c r="A132" s="109">
        <v>128</v>
      </c>
      <c r="B132" s="252" t="s">
        <v>1438</v>
      </c>
      <c r="C132" s="253" t="s">
        <v>1369</v>
      </c>
      <c r="D132" s="253" t="s">
        <v>1502</v>
      </c>
      <c r="E132" s="36">
        <v>1090623</v>
      </c>
      <c r="F132" s="13" t="s">
        <v>11</v>
      </c>
      <c r="G132" s="36" t="s">
        <v>1504</v>
      </c>
      <c r="H132" s="14">
        <v>39990</v>
      </c>
    </row>
    <row r="133" spans="1:8">
      <c r="A133" s="109">
        <v>129</v>
      </c>
      <c r="B133" s="252" t="s">
        <v>1438</v>
      </c>
      <c r="C133" s="253" t="s">
        <v>1369</v>
      </c>
      <c r="D133" s="253" t="s">
        <v>1502</v>
      </c>
      <c r="E133" s="36">
        <v>1090259</v>
      </c>
      <c r="F133" s="13" t="s">
        <v>11</v>
      </c>
      <c r="G133" s="36" t="s">
        <v>1505</v>
      </c>
      <c r="H133" s="14">
        <v>76080</v>
      </c>
    </row>
    <row r="134" spans="1:8">
      <c r="A134" s="109">
        <v>130</v>
      </c>
      <c r="B134" s="252" t="s">
        <v>1438</v>
      </c>
      <c r="C134" s="253" t="s">
        <v>1369</v>
      </c>
      <c r="D134" s="253" t="s">
        <v>1502</v>
      </c>
      <c r="E134" s="36">
        <v>1090247</v>
      </c>
      <c r="F134" s="13" t="s">
        <v>11</v>
      </c>
      <c r="G134" s="36" t="s">
        <v>1506</v>
      </c>
      <c r="H134" s="14">
        <v>102500</v>
      </c>
    </row>
    <row r="135" spans="1:8">
      <c r="A135" s="109">
        <v>131</v>
      </c>
      <c r="B135" s="252" t="s">
        <v>1438</v>
      </c>
      <c r="C135" s="253" t="s">
        <v>1369</v>
      </c>
      <c r="D135" s="253" t="s">
        <v>1502</v>
      </c>
      <c r="E135" s="36">
        <v>1090245</v>
      </c>
      <c r="F135" s="13" t="s">
        <v>11</v>
      </c>
      <c r="G135" s="36" t="s">
        <v>1507</v>
      </c>
      <c r="H135" s="14">
        <v>142500</v>
      </c>
    </row>
    <row r="136" spans="1:8">
      <c r="A136" s="109">
        <v>132</v>
      </c>
      <c r="B136" s="252" t="s">
        <v>1438</v>
      </c>
      <c r="C136" s="253" t="s">
        <v>1369</v>
      </c>
      <c r="D136" s="253" t="s">
        <v>1502</v>
      </c>
      <c r="E136" s="36" t="s">
        <v>1508</v>
      </c>
      <c r="F136" s="13" t="s">
        <v>122</v>
      </c>
      <c r="G136" s="36" t="s">
        <v>1509</v>
      </c>
      <c r="H136" s="14">
        <v>2739.2000000000003</v>
      </c>
    </row>
    <row r="137" spans="1:8">
      <c r="A137" s="109">
        <v>133</v>
      </c>
      <c r="B137" s="252" t="s">
        <v>1438</v>
      </c>
      <c r="C137" s="253" t="s">
        <v>1369</v>
      </c>
      <c r="D137" s="253" t="s">
        <v>1502</v>
      </c>
      <c r="E137" s="36" t="s">
        <v>1510</v>
      </c>
      <c r="F137" s="13" t="s">
        <v>122</v>
      </c>
      <c r="G137" s="36" t="s">
        <v>1511</v>
      </c>
      <c r="H137" s="14">
        <v>2931.8</v>
      </c>
    </row>
    <row r="138" spans="1:8">
      <c r="A138" s="109">
        <v>134</v>
      </c>
      <c r="B138" s="252" t="s">
        <v>1438</v>
      </c>
      <c r="C138" s="253" t="s">
        <v>1369</v>
      </c>
      <c r="D138" s="253" t="s">
        <v>1502</v>
      </c>
      <c r="E138" s="36" t="s">
        <v>1512</v>
      </c>
      <c r="F138" s="13" t="s">
        <v>122</v>
      </c>
      <c r="G138" s="36" t="s">
        <v>1513</v>
      </c>
      <c r="H138" s="14">
        <v>3712.9</v>
      </c>
    </row>
    <row r="139" spans="1:8">
      <c r="A139" s="109">
        <v>135</v>
      </c>
      <c r="B139" s="252" t="s">
        <v>1438</v>
      </c>
      <c r="C139" s="253" t="s">
        <v>1369</v>
      </c>
      <c r="D139" s="253" t="s">
        <v>1502</v>
      </c>
      <c r="E139" s="36" t="s">
        <v>1514</v>
      </c>
      <c r="F139" s="13" t="s">
        <v>122</v>
      </c>
      <c r="G139" s="36" t="s">
        <v>1515</v>
      </c>
      <c r="H139" s="14">
        <v>14958.6</v>
      </c>
    </row>
    <row r="140" spans="1:8">
      <c r="A140" s="109">
        <v>136</v>
      </c>
      <c r="B140" s="252" t="s">
        <v>1438</v>
      </c>
      <c r="C140" s="253" t="s">
        <v>1369</v>
      </c>
      <c r="D140" s="253" t="s">
        <v>1502</v>
      </c>
      <c r="E140" s="36" t="s">
        <v>1516</v>
      </c>
      <c r="F140" s="13" t="s">
        <v>122</v>
      </c>
      <c r="G140" s="36" t="s">
        <v>1517</v>
      </c>
      <c r="H140" s="14">
        <v>18100</v>
      </c>
    </row>
    <row r="141" spans="1:8">
      <c r="A141" s="109">
        <v>137</v>
      </c>
      <c r="B141" s="252" t="s">
        <v>1438</v>
      </c>
      <c r="C141" s="253" t="s">
        <v>1369</v>
      </c>
      <c r="D141" s="253" t="s">
        <v>1502</v>
      </c>
      <c r="E141" s="36" t="s">
        <v>1518</v>
      </c>
      <c r="F141" s="13" t="s">
        <v>122</v>
      </c>
      <c r="G141" s="36" t="s">
        <v>1519</v>
      </c>
      <c r="H141" s="14">
        <v>22700</v>
      </c>
    </row>
    <row r="142" spans="1:8" ht="15.75" thickBot="1">
      <c r="A142" s="112">
        <v>138</v>
      </c>
      <c r="B142" s="259" t="s">
        <v>1438</v>
      </c>
      <c r="C142" s="260" t="s">
        <v>1369</v>
      </c>
      <c r="D142" s="260" t="s">
        <v>1502</v>
      </c>
      <c r="E142" s="37" t="s">
        <v>1520</v>
      </c>
      <c r="F142" s="18" t="s">
        <v>122</v>
      </c>
      <c r="G142" s="37" t="s">
        <v>1521</v>
      </c>
      <c r="H142" s="14">
        <v>23700</v>
      </c>
    </row>
    <row r="143" spans="1:8">
      <c r="A143" s="27"/>
      <c r="B143" s="27"/>
      <c r="C143" s="27"/>
      <c r="D143" s="27"/>
      <c r="E143" s="103"/>
      <c r="F143" s="104"/>
      <c r="G143" s="103"/>
      <c r="H143" s="28"/>
    </row>
    <row r="144" spans="1:8">
      <c r="A144" s="27"/>
      <c r="B144" s="27"/>
      <c r="C144" s="27"/>
      <c r="D144" s="27"/>
      <c r="E144" s="103"/>
      <c r="F144" s="104"/>
      <c r="G144" s="103"/>
      <c r="H144" s="28"/>
    </row>
    <row r="145" spans="1:8">
      <c r="A145" s="27"/>
      <c r="B145" s="27"/>
      <c r="C145" s="27"/>
      <c r="D145" s="27"/>
      <c r="E145" s="103"/>
      <c r="F145" s="104"/>
      <c r="G145" s="103"/>
      <c r="H145" s="28"/>
    </row>
    <row r="146" spans="1:8">
      <c r="A146" s="27"/>
      <c r="B146" s="27"/>
      <c r="C146" s="27"/>
      <c r="D146" s="27"/>
      <c r="E146" s="103"/>
      <c r="F146" s="104"/>
      <c r="G146" s="103"/>
      <c r="H146" s="28"/>
    </row>
    <row r="147" spans="1:8">
      <c r="A147" s="27"/>
      <c r="B147" s="27"/>
      <c r="C147" s="27"/>
      <c r="D147" s="27"/>
      <c r="E147" s="103"/>
      <c r="F147" s="104"/>
      <c r="G147" s="103"/>
      <c r="H147" s="28"/>
    </row>
    <row r="148" spans="1:8">
      <c r="A148" s="27"/>
      <c r="B148" s="27"/>
      <c r="C148" s="27"/>
      <c r="D148" s="27"/>
      <c r="E148" s="103"/>
      <c r="F148" s="104"/>
      <c r="G148" s="103"/>
      <c r="H148" s="28"/>
    </row>
    <row r="149" spans="1:8">
      <c r="A149" s="27"/>
      <c r="B149" s="27"/>
      <c r="C149" s="27"/>
      <c r="D149" s="27"/>
      <c r="E149" s="103"/>
      <c r="F149" s="104"/>
      <c r="G149" s="103"/>
      <c r="H149" s="28"/>
    </row>
    <row r="150" spans="1:8">
      <c r="A150" s="27"/>
      <c r="B150" s="27"/>
      <c r="C150" s="27"/>
      <c r="D150" s="27"/>
      <c r="E150" s="103"/>
      <c r="F150" s="104"/>
      <c r="G150" s="103"/>
      <c r="H150" s="28"/>
    </row>
    <row r="151" spans="1:8">
      <c r="A151" s="27"/>
      <c r="B151" s="27"/>
      <c r="C151" s="27"/>
      <c r="D151" s="27"/>
      <c r="E151" s="103"/>
      <c r="F151" s="104"/>
      <c r="G151" s="103"/>
      <c r="H151" s="28"/>
    </row>
    <row r="152" spans="1:8">
      <c r="A152" s="27"/>
      <c r="B152" s="27"/>
      <c r="C152" s="27"/>
      <c r="D152" s="27"/>
      <c r="E152" s="103"/>
      <c r="F152" s="104"/>
      <c r="G152" s="103"/>
      <c r="H152" s="28"/>
    </row>
    <row r="153" spans="1:8">
      <c r="A153" s="27"/>
      <c r="B153" s="27"/>
      <c r="C153" s="27"/>
      <c r="D153" s="27"/>
      <c r="E153" s="103"/>
      <c r="F153" s="104"/>
      <c r="G153" s="103"/>
      <c r="H153" s="28"/>
    </row>
    <row r="154" spans="1:8">
      <c r="A154" s="27"/>
      <c r="B154" s="27"/>
      <c r="C154" s="27"/>
      <c r="D154" s="27"/>
      <c r="E154" s="103"/>
      <c r="F154" s="104"/>
      <c r="G154" s="103"/>
      <c r="H154" s="28"/>
    </row>
    <row r="155" spans="1:8">
      <c r="A155" s="27"/>
      <c r="B155" s="27"/>
      <c r="C155" s="27"/>
      <c r="D155" s="27"/>
      <c r="E155" s="103"/>
      <c r="F155" s="104"/>
      <c r="G155" s="103"/>
      <c r="H155" s="28"/>
    </row>
    <row r="156" spans="1:8">
      <c r="A156" s="27"/>
      <c r="B156" s="27"/>
      <c r="C156" s="27"/>
      <c r="D156" s="27"/>
      <c r="E156" s="10"/>
      <c r="F156" s="28"/>
      <c r="G156" s="10"/>
      <c r="H156" s="28"/>
    </row>
    <row r="157" spans="1:8">
      <c r="A157" s="27"/>
      <c r="B157" s="27"/>
      <c r="C157" s="27"/>
      <c r="D157" s="27"/>
      <c r="E157" s="10"/>
      <c r="F157" s="28"/>
      <c r="G157" s="10"/>
      <c r="H157" s="28"/>
    </row>
    <row r="158" spans="1:8">
      <c r="A158" s="27"/>
      <c r="B158" s="27"/>
      <c r="C158" s="27"/>
      <c r="D158" s="27"/>
      <c r="E158" s="10"/>
      <c r="F158" s="28"/>
      <c r="G158" s="10"/>
      <c r="H158" s="28"/>
    </row>
    <row r="159" spans="1:8">
      <c r="A159" s="27"/>
      <c r="B159" s="27"/>
      <c r="C159" s="27"/>
      <c r="D159" s="27"/>
      <c r="E159" s="10"/>
      <c r="F159" s="28"/>
      <c r="G159" s="10"/>
      <c r="H159" s="28"/>
    </row>
    <row r="160" spans="1:8">
      <c r="A160" s="27"/>
      <c r="B160" s="27"/>
      <c r="C160" s="27"/>
      <c r="D160" s="27"/>
      <c r="E160" s="10"/>
      <c r="F160" s="28"/>
      <c r="G160" s="10"/>
      <c r="H160" s="28"/>
    </row>
    <row r="161" spans="1:8">
      <c r="A161" s="27"/>
      <c r="B161" s="27"/>
      <c r="C161" s="27"/>
      <c r="D161" s="27"/>
      <c r="E161" s="10"/>
      <c r="F161" s="28"/>
      <c r="G161" s="10"/>
      <c r="H161" s="28"/>
    </row>
    <row r="162" spans="1:8">
      <c r="A162" s="27"/>
      <c r="B162" s="27"/>
      <c r="C162" s="27"/>
      <c r="D162" s="27"/>
      <c r="E162" s="10"/>
      <c r="F162" s="28"/>
      <c r="G162" s="10"/>
      <c r="H162" s="28"/>
    </row>
    <row r="163" spans="1:8">
      <c r="A163" s="27"/>
      <c r="B163" s="27"/>
      <c r="C163" s="27"/>
      <c r="D163" s="27"/>
      <c r="E163" s="10"/>
      <c r="F163" s="28"/>
      <c r="G163" s="10"/>
      <c r="H163" s="28"/>
    </row>
    <row r="164" spans="1:8">
      <c r="A164" s="27"/>
      <c r="B164" s="27"/>
      <c r="C164" s="27"/>
      <c r="D164" s="27"/>
      <c r="E164" s="10"/>
      <c r="F164" s="28"/>
      <c r="G164" s="10"/>
      <c r="H164" s="28"/>
    </row>
    <row r="165" spans="1:8">
      <c r="A165" s="27"/>
      <c r="B165" s="27"/>
      <c r="C165" s="27"/>
      <c r="D165" s="27"/>
      <c r="E165" s="10"/>
      <c r="F165" s="28"/>
      <c r="G165" s="10"/>
      <c r="H165" s="28"/>
    </row>
    <row r="166" spans="1:8">
      <c r="A166" s="27"/>
      <c r="B166" s="27"/>
      <c r="C166" s="27"/>
      <c r="D166" s="27"/>
      <c r="E166" s="10"/>
      <c r="F166" s="28"/>
      <c r="G166" s="10"/>
      <c r="H166" s="28"/>
    </row>
    <row r="167" spans="1:8">
      <c r="A167" s="27"/>
      <c r="B167" s="27"/>
      <c r="C167" s="27"/>
      <c r="D167" s="27"/>
      <c r="E167" s="10"/>
      <c r="F167" s="28"/>
      <c r="G167" s="10"/>
      <c r="H167" s="28"/>
    </row>
    <row r="168" spans="1:8">
      <c r="A168" s="29"/>
      <c r="B168" s="29"/>
      <c r="C168" s="29"/>
      <c r="D168" s="29"/>
      <c r="E168" s="10"/>
      <c r="F168" s="28"/>
      <c r="G168" s="10"/>
      <c r="H168" s="28"/>
    </row>
    <row r="169" spans="1:8">
      <c r="A169" s="29"/>
      <c r="B169" s="29"/>
      <c r="C169" s="29"/>
      <c r="D169" s="29"/>
      <c r="E169" s="10"/>
      <c r="F169" s="28"/>
      <c r="G169" s="10"/>
      <c r="H169" s="28"/>
    </row>
    <row r="170" spans="1:8">
      <c r="A170" s="31"/>
      <c r="B170" s="31"/>
      <c r="C170" s="31"/>
      <c r="D170" s="31"/>
      <c r="E170" s="10"/>
      <c r="F170" s="28"/>
      <c r="G170" s="10"/>
      <c r="H170" s="28"/>
    </row>
    <row r="171" spans="1:8">
      <c r="A171" s="31"/>
      <c r="B171" s="31"/>
      <c r="C171" s="31"/>
      <c r="D171" s="31"/>
      <c r="E171" s="10"/>
      <c r="F171" s="28"/>
      <c r="G171" s="10"/>
      <c r="H171" s="28"/>
    </row>
    <row r="172" spans="1:8">
      <c r="A172" s="31"/>
      <c r="B172" s="31"/>
      <c r="C172" s="31"/>
      <c r="D172" s="31"/>
      <c r="E172" s="10"/>
      <c r="F172" s="28"/>
      <c r="G172" s="10"/>
      <c r="H172" s="28"/>
    </row>
    <row r="173" spans="1:8">
      <c r="A173" s="31"/>
      <c r="B173" s="31"/>
      <c r="C173" s="31"/>
      <c r="D173" s="31"/>
      <c r="E173" s="10"/>
      <c r="F173" s="28"/>
      <c r="G173" s="10"/>
      <c r="H173" s="28"/>
    </row>
    <row r="174" spans="1:8">
      <c r="A174" s="31"/>
      <c r="B174" s="31"/>
      <c r="C174" s="31"/>
      <c r="D174" s="31"/>
      <c r="E174" s="10"/>
      <c r="F174" s="28"/>
      <c r="G174" s="10"/>
      <c r="H174" s="28"/>
    </row>
    <row r="175" spans="1:8">
      <c r="A175" s="31"/>
      <c r="B175" s="31"/>
      <c r="C175" s="31"/>
      <c r="D175" s="31"/>
      <c r="E175" s="10"/>
      <c r="F175" s="28"/>
      <c r="G175" s="10"/>
      <c r="H175" s="28"/>
    </row>
    <row r="176" spans="1:8">
      <c r="A176" s="31"/>
      <c r="B176" s="31"/>
      <c r="C176" s="31"/>
      <c r="D176" s="31"/>
      <c r="E176" s="10"/>
      <c r="F176" s="28"/>
      <c r="G176" s="10"/>
      <c r="H176" s="28"/>
    </row>
    <row r="177" spans="1:8">
      <c r="A177" s="31"/>
      <c r="B177" s="31"/>
      <c r="C177" s="31"/>
      <c r="D177" s="31"/>
      <c r="E177" s="10"/>
      <c r="F177" s="28"/>
      <c r="G177" s="10"/>
      <c r="H177" s="28"/>
    </row>
    <row r="178" spans="1:8">
      <c r="A178" s="31"/>
      <c r="B178" s="31"/>
      <c r="C178" s="31"/>
      <c r="D178" s="31"/>
      <c r="E178" s="10"/>
      <c r="F178" s="28"/>
      <c r="G178" s="10"/>
      <c r="H178" s="28"/>
    </row>
    <row r="179" spans="1:8">
      <c r="A179" s="31"/>
      <c r="B179" s="31"/>
      <c r="C179" s="31"/>
      <c r="D179" s="31"/>
      <c r="E179" s="10"/>
      <c r="F179" s="28"/>
      <c r="G179" s="10"/>
      <c r="H179" s="28"/>
    </row>
    <row r="180" spans="1:8">
      <c r="A180" s="31"/>
      <c r="B180" s="31"/>
      <c r="C180" s="31"/>
      <c r="D180" s="31"/>
      <c r="E180" s="10"/>
      <c r="F180" s="28"/>
      <c r="G180" s="10"/>
      <c r="H180" s="28"/>
    </row>
    <row r="181" spans="1:8">
      <c r="A181" s="31"/>
      <c r="B181" s="31"/>
      <c r="C181" s="31"/>
      <c r="D181" s="31"/>
      <c r="E181" s="10"/>
      <c r="F181" s="28"/>
      <c r="G181" s="10"/>
      <c r="H181" s="28"/>
    </row>
    <row r="182" spans="1:8">
      <c r="A182" s="31"/>
      <c r="B182" s="31"/>
      <c r="C182" s="31"/>
      <c r="D182" s="31"/>
      <c r="E182" s="10"/>
      <c r="F182" s="28"/>
      <c r="G182" s="10"/>
      <c r="H182" s="28"/>
    </row>
    <row r="183" spans="1:8">
      <c r="A183" s="31"/>
      <c r="B183" s="31"/>
      <c r="C183" s="31"/>
      <c r="D183" s="31"/>
      <c r="E183" s="10"/>
      <c r="F183" s="28"/>
      <c r="G183" s="10"/>
      <c r="H183" s="28"/>
    </row>
    <row r="184" spans="1:8">
      <c r="A184" s="31"/>
      <c r="B184" s="31"/>
      <c r="C184" s="31"/>
      <c r="D184" s="31"/>
      <c r="E184" s="10"/>
      <c r="F184" s="28"/>
      <c r="G184" s="10"/>
      <c r="H184" s="28"/>
    </row>
    <row r="185" spans="1:8">
      <c r="A185" s="31"/>
      <c r="B185" s="31"/>
      <c r="C185" s="31"/>
      <c r="D185" s="31"/>
      <c r="E185" s="10"/>
      <c r="F185" s="28"/>
      <c r="G185" s="10"/>
      <c r="H185" s="28"/>
    </row>
    <row r="186" spans="1:8">
      <c r="A186" s="31"/>
      <c r="B186" s="31"/>
      <c r="C186" s="31"/>
      <c r="D186" s="31"/>
      <c r="E186" s="10"/>
      <c r="F186" s="28"/>
      <c r="G186" s="10"/>
      <c r="H186" s="28"/>
    </row>
    <row r="187" spans="1:8">
      <c r="A187" s="31"/>
      <c r="B187" s="31"/>
      <c r="C187" s="31"/>
      <c r="D187" s="31"/>
      <c r="E187" s="10"/>
      <c r="F187" s="28"/>
      <c r="G187" s="10"/>
      <c r="H187" s="28"/>
    </row>
    <row r="188" spans="1:8">
      <c r="A188" s="31"/>
      <c r="B188" s="31"/>
      <c r="C188" s="31"/>
      <c r="D188" s="31"/>
      <c r="E188" s="10"/>
      <c r="F188" s="28"/>
      <c r="G188" s="10"/>
      <c r="H188" s="28"/>
    </row>
    <row r="189" spans="1:8">
      <c r="A189" s="31"/>
      <c r="B189" s="31"/>
      <c r="C189" s="31"/>
      <c r="D189" s="31"/>
      <c r="E189" s="10"/>
      <c r="F189" s="28"/>
      <c r="G189" s="10"/>
      <c r="H189" s="28"/>
    </row>
    <row r="190" spans="1:8">
      <c r="A190" s="31"/>
      <c r="B190" s="31"/>
      <c r="C190" s="31"/>
      <c r="D190" s="31"/>
      <c r="E190" s="10"/>
      <c r="F190" s="28"/>
      <c r="G190" s="10"/>
      <c r="H190" s="28"/>
    </row>
    <row r="191" spans="1:8">
      <c r="A191" s="31"/>
      <c r="B191" s="31"/>
      <c r="C191" s="31"/>
      <c r="D191" s="31"/>
      <c r="E191" s="10"/>
      <c r="F191" s="28"/>
      <c r="G191" s="10"/>
      <c r="H191" s="28"/>
    </row>
    <row r="192" spans="1:8">
      <c r="A192" s="31"/>
      <c r="B192" s="31"/>
      <c r="C192" s="31"/>
      <c r="D192" s="31"/>
      <c r="E192" s="10"/>
      <c r="F192" s="28"/>
      <c r="G192" s="10"/>
      <c r="H192" s="28"/>
    </row>
    <row r="193" spans="1:8">
      <c r="A193" s="31"/>
      <c r="B193" s="31"/>
      <c r="C193" s="31"/>
      <c r="D193" s="31"/>
      <c r="E193" s="10"/>
      <c r="F193" s="28"/>
      <c r="G193" s="10"/>
      <c r="H193" s="28"/>
    </row>
    <row r="194" spans="1:8">
      <c r="A194" s="31"/>
      <c r="B194" s="31"/>
      <c r="C194" s="31"/>
      <c r="D194" s="31"/>
      <c r="E194" s="10"/>
      <c r="F194" s="28"/>
      <c r="G194" s="10"/>
      <c r="H194" s="28"/>
    </row>
    <row r="195" spans="1:8">
      <c r="A195" s="31"/>
      <c r="B195" s="31"/>
      <c r="C195" s="31"/>
      <c r="D195" s="31"/>
      <c r="E195" s="10"/>
      <c r="F195" s="28"/>
      <c r="G195" s="10"/>
      <c r="H195" s="28"/>
    </row>
    <row r="196" spans="1:8">
      <c r="A196" s="31"/>
      <c r="B196" s="31"/>
      <c r="C196" s="31"/>
      <c r="D196" s="31"/>
      <c r="E196" s="10"/>
      <c r="F196" s="28"/>
      <c r="G196" s="10"/>
      <c r="H196" s="28"/>
    </row>
    <row r="197" spans="1:8">
      <c r="A197" s="31"/>
      <c r="B197" s="31"/>
      <c r="C197" s="31"/>
      <c r="D197" s="31"/>
      <c r="E197" s="10"/>
      <c r="F197" s="28"/>
      <c r="G197" s="10"/>
      <c r="H197" s="28"/>
    </row>
    <row r="198" spans="1:8">
      <c r="A198" s="31"/>
      <c r="B198" s="31"/>
      <c r="C198" s="31"/>
      <c r="D198" s="31"/>
      <c r="E198" s="10"/>
      <c r="F198" s="28"/>
      <c r="G198" s="10"/>
      <c r="H198" s="28"/>
    </row>
    <row r="199" spans="1:8">
      <c r="A199" s="31"/>
      <c r="B199" s="31"/>
      <c r="C199" s="31"/>
      <c r="D199" s="31"/>
      <c r="E199" s="10"/>
      <c r="F199" s="28"/>
      <c r="G199" s="10"/>
      <c r="H199" s="28"/>
    </row>
    <row r="200" spans="1:8">
      <c r="A200" s="31"/>
      <c r="B200" s="31"/>
      <c r="C200" s="31"/>
      <c r="D200" s="31"/>
      <c r="E200" s="10"/>
      <c r="F200" s="28"/>
      <c r="G200" s="10"/>
      <c r="H200" s="28"/>
    </row>
    <row r="201" spans="1:8">
      <c r="A201" s="31"/>
      <c r="B201" s="31"/>
      <c r="C201" s="31"/>
      <c r="D201" s="31"/>
      <c r="E201" s="10"/>
      <c r="F201" s="28"/>
      <c r="G201" s="10"/>
      <c r="H201" s="28"/>
    </row>
    <row r="202" spans="1:8">
      <c r="A202" s="31"/>
      <c r="B202" s="31"/>
      <c r="C202" s="31"/>
      <c r="D202" s="31"/>
      <c r="E202" s="10"/>
      <c r="F202" s="28"/>
      <c r="G202" s="10"/>
      <c r="H202" s="28"/>
    </row>
    <row r="203" spans="1:8">
      <c r="A203" s="31"/>
      <c r="B203" s="31"/>
      <c r="C203" s="31"/>
      <c r="D203" s="31"/>
      <c r="E203" s="10"/>
      <c r="F203" s="28"/>
      <c r="G203" s="10"/>
      <c r="H203" s="28"/>
    </row>
    <row r="204" spans="1:8">
      <c r="A204" s="31"/>
      <c r="B204" s="31"/>
      <c r="C204" s="31"/>
      <c r="D204" s="31"/>
      <c r="E204" s="10"/>
      <c r="F204" s="28"/>
      <c r="G204" s="10"/>
      <c r="H204" s="28"/>
    </row>
    <row r="205" spans="1:8">
      <c r="A205" s="31"/>
      <c r="B205" s="31"/>
      <c r="C205" s="31"/>
      <c r="D205" s="31"/>
      <c r="E205" s="10"/>
      <c r="F205" s="28"/>
      <c r="G205" s="10"/>
      <c r="H205" s="28"/>
    </row>
  </sheetData>
  <autoFilter ref="A4:WTT4"/>
  <mergeCells count="1">
    <mergeCell ref="A1:G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4"/>
  <sheetViews>
    <sheetView workbookViewId="0">
      <pane ySplit="4" topLeftCell="A5" activePane="bottomLeft" state="frozen"/>
      <selection pane="bottomLeft" activeCell="C4" sqref="C4"/>
    </sheetView>
  </sheetViews>
  <sheetFormatPr defaultRowHeight="12.75"/>
  <cols>
    <col min="1" max="1" width="5" style="31" customWidth="1"/>
    <col min="2" max="2" width="10" style="31" customWidth="1"/>
    <col min="3" max="3" width="16.7109375" style="31" customWidth="1"/>
    <col min="4" max="4" width="19" style="31" customWidth="1"/>
    <col min="5" max="5" width="21.42578125" style="31" bestFit="1" customWidth="1"/>
    <col min="6" max="6" width="15.7109375" style="31" customWidth="1"/>
    <col min="7" max="7" width="59.140625" style="31" customWidth="1"/>
    <col min="8" max="8" width="15" style="31" customWidth="1"/>
    <col min="9" max="208" width="9.140625" style="31"/>
    <col min="209" max="209" width="5" style="31" customWidth="1"/>
    <col min="210" max="210" width="10" style="31" customWidth="1"/>
    <col min="211" max="211" width="16.7109375" style="31" customWidth="1"/>
    <col min="212" max="212" width="18.85546875" style="31" customWidth="1"/>
    <col min="213" max="213" width="23.5703125" style="31" customWidth="1"/>
    <col min="214" max="214" width="19.140625" style="31" bestFit="1" customWidth="1"/>
    <col min="215" max="215" width="82.5703125" style="31" bestFit="1" customWidth="1"/>
    <col min="216" max="218" width="13.7109375" style="31" customWidth="1"/>
    <col min="219" max="464" width="9.140625" style="31"/>
    <col min="465" max="465" width="5" style="31" customWidth="1"/>
    <col min="466" max="466" width="10" style="31" customWidth="1"/>
    <col min="467" max="467" width="16.7109375" style="31" customWidth="1"/>
    <col min="468" max="468" width="18.85546875" style="31" customWidth="1"/>
    <col min="469" max="469" width="23.5703125" style="31" customWidth="1"/>
    <col min="470" max="470" width="19.140625" style="31" bestFit="1" customWidth="1"/>
    <col min="471" max="471" width="82.5703125" style="31" bestFit="1" customWidth="1"/>
    <col min="472" max="474" width="13.7109375" style="31" customWidth="1"/>
    <col min="475" max="720" width="9.140625" style="31"/>
    <col min="721" max="721" width="5" style="31" customWidth="1"/>
    <col min="722" max="722" width="10" style="31" customWidth="1"/>
    <col min="723" max="723" width="16.7109375" style="31" customWidth="1"/>
    <col min="724" max="724" width="18.85546875" style="31" customWidth="1"/>
    <col min="725" max="725" width="23.5703125" style="31" customWidth="1"/>
    <col min="726" max="726" width="19.140625" style="31" bestFit="1" customWidth="1"/>
    <col min="727" max="727" width="82.5703125" style="31" bestFit="1" customWidth="1"/>
    <col min="728" max="730" width="13.7109375" style="31" customWidth="1"/>
    <col min="731" max="976" width="9.140625" style="31"/>
    <col min="977" max="977" width="5" style="31" customWidth="1"/>
    <col min="978" max="978" width="10" style="31" customWidth="1"/>
    <col min="979" max="979" width="16.7109375" style="31" customWidth="1"/>
    <col min="980" max="980" width="18.85546875" style="31" customWidth="1"/>
    <col min="981" max="981" width="23.5703125" style="31" customWidth="1"/>
    <col min="982" max="982" width="19.140625" style="31" bestFit="1" customWidth="1"/>
    <col min="983" max="983" width="82.5703125" style="31" bestFit="1" customWidth="1"/>
    <col min="984" max="986" width="13.7109375" style="31" customWidth="1"/>
    <col min="987" max="1232" width="9.140625" style="31"/>
    <col min="1233" max="1233" width="5" style="31" customWidth="1"/>
    <col min="1234" max="1234" width="10" style="31" customWidth="1"/>
    <col min="1235" max="1235" width="16.7109375" style="31" customWidth="1"/>
    <col min="1236" max="1236" width="18.85546875" style="31" customWidth="1"/>
    <col min="1237" max="1237" width="23.5703125" style="31" customWidth="1"/>
    <col min="1238" max="1238" width="19.140625" style="31" bestFit="1" customWidth="1"/>
    <col min="1239" max="1239" width="82.5703125" style="31" bestFit="1" customWidth="1"/>
    <col min="1240" max="1242" width="13.7109375" style="31" customWidth="1"/>
    <col min="1243" max="1488" width="9.140625" style="31"/>
    <col min="1489" max="1489" width="5" style="31" customWidth="1"/>
    <col min="1490" max="1490" width="10" style="31" customWidth="1"/>
    <col min="1491" max="1491" width="16.7109375" style="31" customWidth="1"/>
    <col min="1492" max="1492" width="18.85546875" style="31" customWidth="1"/>
    <col min="1493" max="1493" width="23.5703125" style="31" customWidth="1"/>
    <col min="1494" max="1494" width="19.140625" style="31" bestFit="1" customWidth="1"/>
    <col min="1495" max="1495" width="82.5703125" style="31" bestFit="1" customWidth="1"/>
    <col min="1496" max="1498" width="13.7109375" style="31" customWidth="1"/>
    <col min="1499" max="1744" width="9.140625" style="31"/>
    <col min="1745" max="1745" width="5" style="31" customWidth="1"/>
    <col min="1746" max="1746" width="10" style="31" customWidth="1"/>
    <col min="1747" max="1747" width="16.7109375" style="31" customWidth="1"/>
    <col min="1748" max="1748" width="18.85546875" style="31" customWidth="1"/>
    <col min="1749" max="1749" width="23.5703125" style="31" customWidth="1"/>
    <col min="1750" max="1750" width="19.140625" style="31" bestFit="1" customWidth="1"/>
    <col min="1751" max="1751" width="82.5703125" style="31" bestFit="1" customWidth="1"/>
    <col min="1752" max="1754" width="13.7109375" style="31" customWidth="1"/>
    <col min="1755" max="2000" width="9.140625" style="31"/>
    <col min="2001" max="2001" width="5" style="31" customWidth="1"/>
    <col min="2002" max="2002" width="10" style="31" customWidth="1"/>
    <col min="2003" max="2003" width="16.7109375" style="31" customWidth="1"/>
    <col min="2004" max="2004" width="18.85546875" style="31" customWidth="1"/>
    <col min="2005" max="2005" width="23.5703125" style="31" customWidth="1"/>
    <col min="2006" max="2006" width="19.140625" style="31" bestFit="1" customWidth="1"/>
    <col min="2007" max="2007" width="82.5703125" style="31" bestFit="1" customWidth="1"/>
    <col min="2008" max="2010" width="13.7109375" style="31" customWidth="1"/>
    <col min="2011" max="2256" width="9.140625" style="31"/>
    <col min="2257" max="2257" width="5" style="31" customWidth="1"/>
    <col min="2258" max="2258" width="10" style="31" customWidth="1"/>
    <col min="2259" max="2259" width="16.7109375" style="31" customWidth="1"/>
    <col min="2260" max="2260" width="18.85546875" style="31" customWidth="1"/>
    <col min="2261" max="2261" width="23.5703125" style="31" customWidth="1"/>
    <col min="2262" max="2262" width="19.140625" style="31" bestFit="1" customWidth="1"/>
    <col min="2263" max="2263" width="82.5703125" style="31" bestFit="1" customWidth="1"/>
    <col min="2264" max="2266" width="13.7109375" style="31" customWidth="1"/>
    <col min="2267" max="2512" width="9.140625" style="31"/>
    <col min="2513" max="2513" width="5" style="31" customWidth="1"/>
    <col min="2514" max="2514" width="10" style="31" customWidth="1"/>
    <col min="2515" max="2515" width="16.7109375" style="31" customWidth="1"/>
    <col min="2516" max="2516" width="18.85546875" style="31" customWidth="1"/>
    <col min="2517" max="2517" width="23.5703125" style="31" customWidth="1"/>
    <col min="2518" max="2518" width="19.140625" style="31" bestFit="1" customWidth="1"/>
    <col min="2519" max="2519" width="82.5703125" style="31" bestFit="1" customWidth="1"/>
    <col min="2520" max="2522" width="13.7109375" style="31" customWidth="1"/>
    <col min="2523" max="2768" width="9.140625" style="31"/>
    <col min="2769" max="2769" width="5" style="31" customWidth="1"/>
    <col min="2770" max="2770" width="10" style="31" customWidth="1"/>
    <col min="2771" max="2771" width="16.7109375" style="31" customWidth="1"/>
    <col min="2772" max="2772" width="18.85546875" style="31" customWidth="1"/>
    <col min="2773" max="2773" width="23.5703125" style="31" customWidth="1"/>
    <col min="2774" max="2774" width="19.140625" style="31" bestFit="1" customWidth="1"/>
    <col min="2775" max="2775" width="82.5703125" style="31" bestFit="1" customWidth="1"/>
    <col min="2776" max="2778" width="13.7109375" style="31" customWidth="1"/>
    <col min="2779" max="3024" width="9.140625" style="31"/>
    <col min="3025" max="3025" width="5" style="31" customWidth="1"/>
    <col min="3026" max="3026" width="10" style="31" customWidth="1"/>
    <col min="3027" max="3027" width="16.7109375" style="31" customWidth="1"/>
    <col min="3028" max="3028" width="18.85546875" style="31" customWidth="1"/>
    <col min="3029" max="3029" width="23.5703125" style="31" customWidth="1"/>
    <col min="3030" max="3030" width="19.140625" style="31" bestFit="1" customWidth="1"/>
    <col min="3031" max="3031" width="82.5703125" style="31" bestFit="1" customWidth="1"/>
    <col min="3032" max="3034" width="13.7109375" style="31" customWidth="1"/>
    <col min="3035" max="3280" width="9.140625" style="31"/>
    <col min="3281" max="3281" width="5" style="31" customWidth="1"/>
    <col min="3282" max="3282" width="10" style="31" customWidth="1"/>
    <col min="3283" max="3283" width="16.7109375" style="31" customWidth="1"/>
    <col min="3284" max="3284" width="18.85546875" style="31" customWidth="1"/>
    <col min="3285" max="3285" width="23.5703125" style="31" customWidth="1"/>
    <col min="3286" max="3286" width="19.140625" style="31" bestFit="1" customWidth="1"/>
    <col min="3287" max="3287" width="82.5703125" style="31" bestFit="1" customWidth="1"/>
    <col min="3288" max="3290" width="13.7109375" style="31" customWidth="1"/>
    <col min="3291" max="3536" width="9.140625" style="31"/>
    <col min="3537" max="3537" width="5" style="31" customWidth="1"/>
    <col min="3538" max="3538" width="10" style="31" customWidth="1"/>
    <col min="3539" max="3539" width="16.7109375" style="31" customWidth="1"/>
    <col min="3540" max="3540" width="18.85546875" style="31" customWidth="1"/>
    <col min="3541" max="3541" width="23.5703125" style="31" customWidth="1"/>
    <col min="3542" max="3542" width="19.140625" style="31" bestFit="1" customWidth="1"/>
    <col min="3543" max="3543" width="82.5703125" style="31" bestFit="1" customWidth="1"/>
    <col min="3544" max="3546" width="13.7109375" style="31" customWidth="1"/>
    <col min="3547" max="3792" width="9.140625" style="31"/>
    <col min="3793" max="3793" width="5" style="31" customWidth="1"/>
    <col min="3794" max="3794" width="10" style="31" customWidth="1"/>
    <col min="3795" max="3795" width="16.7109375" style="31" customWidth="1"/>
    <col min="3796" max="3796" width="18.85546875" style="31" customWidth="1"/>
    <col min="3797" max="3797" width="23.5703125" style="31" customWidth="1"/>
    <col min="3798" max="3798" width="19.140625" style="31" bestFit="1" customWidth="1"/>
    <col min="3799" max="3799" width="82.5703125" style="31" bestFit="1" customWidth="1"/>
    <col min="3800" max="3802" width="13.7109375" style="31" customWidth="1"/>
    <col min="3803" max="4048" width="9.140625" style="31"/>
    <col min="4049" max="4049" width="5" style="31" customWidth="1"/>
    <col min="4050" max="4050" width="10" style="31" customWidth="1"/>
    <col min="4051" max="4051" width="16.7109375" style="31" customWidth="1"/>
    <col min="4052" max="4052" width="18.85546875" style="31" customWidth="1"/>
    <col min="4053" max="4053" width="23.5703125" style="31" customWidth="1"/>
    <col min="4054" max="4054" width="19.140625" style="31" bestFit="1" customWidth="1"/>
    <col min="4055" max="4055" width="82.5703125" style="31" bestFit="1" customWidth="1"/>
    <col min="4056" max="4058" width="13.7109375" style="31" customWidth="1"/>
    <col min="4059" max="4304" width="9.140625" style="31"/>
    <col min="4305" max="4305" width="5" style="31" customWidth="1"/>
    <col min="4306" max="4306" width="10" style="31" customWidth="1"/>
    <col min="4307" max="4307" width="16.7109375" style="31" customWidth="1"/>
    <col min="4308" max="4308" width="18.85546875" style="31" customWidth="1"/>
    <col min="4309" max="4309" width="23.5703125" style="31" customWidth="1"/>
    <col min="4310" max="4310" width="19.140625" style="31" bestFit="1" customWidth="1"/>
    <col min="4311" max="4311" width="82.5703125" style="31" bestFit="1" customWidth="1"/>
    <col min="4312" max="4314" width="13.7109375" style="31" customWidth="1"/>
    <col min="4315" max="4560" width="9.140625" style="31"/>
    <col min="4561" max="4561" width="5" style="31" customWidth="1"/>
    <col min="4562" max="4562" width="10" style="31" customWidth="1"/>
    <col min="4563" max="4563" width="16.7109375" style="31" customWidth="1"/>
    <col min="4564" max="4564" width="18.85546875" style="31" customWidth="1"/>
    <col min="4565" max="4565" width="23.5703125" style="31" customWidth="1"/>
    <col min="4566" max="4566" width="19.140625" style="31" bestFit="1" customWidth="1"/>
    <col min="4567" max="4567" width="82.5703125" style="31" bestFit="1" customWidth="1"/>
    <col min="4568" max="4570" width="13.7109375" style="31" customWidth="1"/>
    <col min="4571" max="4816" width="9.140625" style="31"/>
    <col min="4817" max="4817" width="5" style="31" customWidth="1"/>
    <col min="4818" max="4818" width="10" style="31" customWidth="1"/>
    <col min="4819" max="4819" width="16.7109375" style="31" customWidth="1"/>
    <col min="4820" max="4820" width="18.85546875" style="31" customWidth="1"/>
    <col min="4821" max="4821" width="23.5703125" style="31" customWidth="1"/>
    <col min="4822" max="4822" width="19.140625" style="31" bestFit="1" customWidth="1"/>
    <col min="4823" max="4823" width="82.5703125" style="31" bestFit="1" customWidth="1"/>
    <col min="4824" max="4826" width="13.7109375" style="31" customWidth="1"/>
    <col min="4827" max="5072" width="9.140625" style="31"/>
    <col min="5073" max="5073" width="5" style="31" customWidth="1"/>
    <col min="5074" max="5074" width="10" style="31" customWidth="1"/>
    <col min="5075" max="5075" width="16.7109375" style="31" customWidth="1"/>
    <col min="5076" max="5076" width="18.85546875" style="31" customWidth="1"/>
    <col min="5077" max="5077" width="23.5703125" style="31" customWidth="1"/>
    <col min="5078" max="5078" width="19.140625" style="31" bestFit="1" customWidth="1"/>
    <col min="5079" max="5079" width="82.5703125" style="31" bestFit="1" customWidth="1"/>
    <col min="5080" max="5082" width="13.7109375" style="31" customWidth="1"/>
    <col min="5083" max="5328" width="9.140625" style="31"/>
    <col min="5329" max="5329" width="5" style="31" customWidth="1"/>
    <col min="5330" max="5330" width="10" style="31" customWidth="1"/>
    <col min="5331" max="5331" width="16.7109375" style="31" customWidth="1"/>
    <col min="5332" max="5332" width="18.85546875" style="31" customWidth="1"/>
    <col min="5333" max="5333" width="23.5703125" style="31" customWidth="1"/>
    <col min="5334" max="5334" width="19.140625" style="31" bestFit="1" customWidth="1"/>
    <col min="5335" max="5335" width="82.5703125" style="31" bestFit="1" customWidth="1"/>
    <col min="5336" max="5338" width="13.7109375" style="31" customWidth="1"/>
    <col min="5339" max="5584" width="9.140625" style="31"/>
    <col min="5585" max="5585" width="5" style="31" customWidth="1"/>
    <col min="5586" max="5586" width="10" style="31" customWidth="1"/>
    <col min="5587" max="5587" width="16.7109375" style="31" customWidth="1"/>
    <col min="5588" max="5588" width="18.85546875" style="31" customWidth="1"/>
    <col min="5589" max="5589" width="23.5703125" style="31" customWidth="1"/>
    <col min="5590" max="5590" width="19.140625" style="31" bestFit="1" customWidth="1"/>
    <col min="5591" max="5591" width="82.5703125" style="31" bestFit="1" customWidth="1"/>
    <col min="5592" max="5594" width="13.7109375" style="31" customWidth="1"/>
    <col min="5595" max="5840" width="9.140625" style="31"/>
    <col min="5841" max="5841" width="5" style="31" customWidth="1"/>
    <col min="5842" max="5842" width="10" style="31" customWidth="1"/>
    <col min="5843" max="5843" width="16.7109375" style="31" customWidth="1"/>
    <col min="5844" max="5844" width="18.85546875" style="31" customWidth="1"/>
    <col min="5845" max="5845" width="23.5703125" style="31" customWidth="1"/>
    <col min="5846" max="5846" width="19.140625" style="31" bestFit="1" customWidth="1"/>
    <col min="5847" max="5847" width="82.5703125" style="31" bestFit="1" customWidth="1"/>
    <col min="5848" max="5850" width="13.7109375" style="31" customWidth="1"/>
    <col min="5851" max="6096" width="9.140625" style="31"/>
    <col min="6097" max="6097" width="5" style="31" customWidth="1"/>
    <col min="6098" max="6098" width="10" style="31" customWidth="1"/>
    <col min="6099" max="6099" width="16.7109375" style="31" customWidth="1"/>
    <col min="6100" max="6100" width="18.85546875" style="31" customWidth="1"/>
    <col min="6101" max="6101" width="23.5703125" style="31" customWidth="1"/>
    <col min="6102" max="6102" width="19.140625" style="31" bestFit="1" customWidth="1"/>
    <col min="6103" max="6103" width="82.5703125" style="31" bestFit="1" customWidth="1"/>
    <col min="6104" max="6106" width="13.7109375" style="31" customWidth="1"/>
    <col min="6107" max="6352" width="9.140625" style="31"/>
    <col min="6353" max="6353" width="5" style="31" customWidth="1"/>
    <col min="6354" max="6354" width="10" style="31" customWidth="1"/>
    <col min="6355" max="6355" width="16.7109375" style="31" customWidth="1"/>
    <col min="6356" max="6356" width="18.85546875" style="31" customWidth="1"/>
    <col min="6357" max="6357" width="23.5703125" style="31" customWidth="1"/>
    <col min="6358" max="6358" width="19.140625" style="31" bestFit="1" customWidth="1"/>
    <col min="6359" max="6359" width="82.5703125" style="31" bestFit="1" customWidth="1"/>
    <col min="6360" max="6362" width="13.7109375" style="31" customWidth="1"/>
    <col min="6363" max="6608" width="9.140625" style="31"/>
    <col min="6609" max="6609" width="5" style="31" customWidth="1"/>
    <col min="6610" max="6610" width="10" style="31" customWidth="1"/>
    <col min="6611" max="6611" width="16.7109375" style="31" customWidth="1"/>
    <col min="6612" max="6612" width="18.85546875" style="31" customWidth="1"/>
    <col min="6613" max="6613" width="23.5703125" style="31" customWidth="1"/>
    <col min="6614" max="6614" width="19.140625" style="31" bestFit="1" customWidth="1"/>
    <col min="6615" max="6615" width="82.5703125" style="31" bestFit="1" customWidth="1"/>
    <col min="6616" max="6618" width="13.7109375" style="31" customWidth="1"/>
    <col min="6619" max="6864" width="9.140625" style="31"/>
    <col min="6865" max="6865" width="5" style="31" customWidth="1"/>
    <col min="6866" max="6866" width="10" style="31" customWidth="1"/>
    <col min="6867" max="6867" width="16.7109375" style="31" customWidth="1"/>
    <col min="6868" max="6868" width="18.85546875" style="31" customWidth="1"/>
    <col min="6869" max="6869" width="23.5703125" style="31" customWidth="1"/>
    <col min="6870" max="6870" width="19.140625" style="31" bestFit="1" customWidth="1"/>
    <col min="6871" max="6871" width="82.5703125" style="31" bestFit="1" customWidth="1"/>
    <col min="6872" max="6874" width="13.7109375" style="31" customWidth="1"/>
    <col min="6875" max="7120" width="9.140625" style="31"/>
    <col min="7121" max="7121" width="5" style="31" customWidth="1"/>
    <col min="7122" max="7122" width="10" style="31" customWidth="1"/>
    <col min="7123" max="7123" width="16.7109375" style="31" customWidth="1"/>
    <col min="7124" max="7124" width="18.85546875" style="31" customWidth="1"/>
    <col min="7125" max="7125" width="23.5703125" style="31" customWidth="1"/>
    <col min="7126" max="7126" width="19.140625" style="31" bestFit="1" customWidth="1"/>
    <col min="7127" max="7127" width="82.5703125" style="31" bestFit="1" customWidth="1"/>
    <col min="7128" max="7130" width="13.7109375" style="31" customWidth="1"/>
    <col min="7131" max="7376" width="9.140625" style="31"/>
    <col min="7377" max="7377" width="5" style="31" customWidth="1"/>
    <col min="7378" max="7378" width="10" style="31" customWidth="1"/>
    <col min="7379" max="7379" width="16.7109375" style="31" customWidth="1"/>
    <col min="7380" max="7380" width="18.85546875" style="31" customWidth="1"/>
    <col min="7381" max="7381" width="23.5703125" style="31" customWidth="1"/>
    <col min="7382" max="7382" width="19.140625" style="31" bestFit="1" customWidth="1"/>
    <col min="7383" max="7383" width="82.5703125" style="31" bestFit="1" customWidth="1"/>
    <col min="7384" max="7386" width="13.7109375" style="31" customWidth="1"/>
    <col min="7387" max="7632" width="9.140625" style="31"/>
    <col min="7633" max="7633" width="5" style="31" customWidth="1"/>
    <col min="7634" max="7634" width="10" style="31" customWidth="1"/>
    <col min="7635" max="7635" width="16.7109375" style="31" customWidth="1"/>
    <col min="7636" max="7636" width="18.85546875" style="31" customWidth="1"/>
    <col min="7637" max="7637" width="23.5703125" style="31" customWidth="1"/>
    <col min="7638" max="7638" width="19.140625" style="31" bestFit="1" customWidth="1"/>
    <col min="7639" max="7639" width="82.5703125" style="31" bestFit="1" customWidth="1"/>
    <col min="7640" max="7642" width="13.7109375" style="31" customWidth="1"/>
    <col min="7643" max="7888" width="9.140625" style="31"/>
    <col min="7889" max="7889" width="5" style="31" customWidth="1"/>
    <col min="7890" max="7890" width="10" style="31" customWidth="1"/>
    <col min="7891" max="7891" width="16.7109375" style="31" customWidth="1"/>
    <col min="7892" max="7892" width="18.85546875" style="31" customWidth="1"/>
    <col min="7893" max="7893" width="23.5703125" style="31" customWidth="1"/>
    <col min="7894" max="7894" width="19.140625" style="31" bestFit="1" customWidth="1"/>
    <col min="7895" max="7895" width="82.5703125" style="31" bestFit="1" customWidth="1"/>
    <col min="7896" max="7898" width="13.7109375" style="31" customWidth="1"/>
    <col min="7899" max="8144" width="9.140625" style="31"/>
    <col min="8145" max="8145" width="5" style="31" customWidth="1"/>
    <col min="8146" max="8146" width="10" style="31" customWidth="1"/>
    <col min="8147" max="8147" width="16.7109375" style="31" customWidth="1"/>
    <col min="8148" max="8148" width="18.85546875" style="31" customWidth="1"/>
    <col min="8149" max="8149" width="23.5703125" style="31" customWidth="1"/>
    <col min="8150" max="8150" width="19.140625" style="31" bestFit="1" customWidth="1"/>
    <col min="8151" max="8151" width="82.5703125" style="31" bestFit="1" customWidth="1"/>
    <col min="8152" max="8154" width="13.7109375" style="31" customWidth="1"/>
    <col min="8155" max="8400" width="9.140625" style="31"/>
    <col min="8401" max="8401" width="5" style="31" customWidth="1"/>
    <col min="8402" max="8402" width="10" style="31" customWidth="1"/>
    <col min="8403" max="8403" width="16.7109375" style="31" customWidth="1"/>
    <col min="8404" max="8404" width="18.85546875" style="31" customWidth="1"/>
    <col min="8405" max="8405" width="23.5703125" style="31" customWidth="1"/>
    <col min="8406" max="8406" width="19.140625" style="31" bestFit="1" customWidth="1"/>
    <col min="8407" max="8407" width="82.5703125" style="31" bestFit="1" customWidth="1"/>
    <col min="8408" max="8410" width="13.7109375" style="31" customWidth="1"/>
    <col min="8411" max="8656" width="9.140625" style="31"/>
    <col min="8657" max="8657" width="5" style="31" customWidth="1"/>
    <col min="8658" max="8658" width="10" style="31" customWidth="1"/>
    <col min="8659" max="8659" width="16.7109375" style="31" customWidth="1"/>
    <col min="8660" max="8660" width="18.85546875" style="31" customWidth="1"/>
    <col min="8661" max="8661" width="23.5703125" style="31" customWidth="1"/>
    <col min="8662" max="8662" width="19.140625" style="31" bestFit="1" customWidth="1"/>
    <col min="8663" max="8663" width="82.5703125" style="31" bestFit="1" customWidth="1"/>
    <col min="8664" max="8666" width="13.7109375" style="31" customWidth="1"/>
    <col min="8667" max="8912" width="9.140625" style="31"/>
    <col min="8913" max="8913" width="5" style="31" customWidth="1"/>
    <col min="8914" max="8914" width="10" style="31" customWidth="1"/>
    <col min="8915" max="8915" width="16.7109375" style="31" customWidth="1"/>
    <col min="8916" max="8916" width="18.85546875" style="31" customWidth="1"/>
    <col min="8917" max="8917" width="23.5703125" style="31" customWidth="1"/>
    <col min="8918" max="8918" width="19.140625" style="31" bestFit="1" customWidth="1"/>
    <col min="8919" max="8919" width="82.5703125" style="31" bestFit="1" customWidth="1"/>
    <col min="8920" max="8922" width="13.7109375" style="31" customWidth="1"/>
    <col min="8923" max="9168" width="9.140625" style="31"/>
    <col min="9169" max="9169" width="5" style="31" customWidth="1"/>
    <col min="9170" max="9170" width="10" style="31" customWidth="1"/>
    <col min="9171" max="9171" width="16.7109375" style="31" customWidth="1"/>
    <col min="9172" max="9172" width="18.85546875" style="31" customWidth="1"/>
    <col min="9173" max="9173" width="23.5703125" style="31" customWidth="1"/>
    <col min="9174" max="9174" width="19.140625" style="31" bestFit="1" customWidth="1"/>
    <col min="9175" max="9175" width="82.5703125" style="31" bestFit="1" customWidth="1"/>
    <col min="9176" max="9178" width="13.7109375" style="31" customWidth="1"/>
    <col min="9179" max="9424" width="9.140625" style="31"/>
    <col min="9425" max="9425" width="5" style="31" customWidth="1"/>
    <col min="9426" max="9426" width="10" style="31" customWidth="1"/>
    <col min="9427" max="9427" width="16.7109375" style="31" customWidth="1"/>
    <col min="9428" max="9428" width="18.85546875" style="31" customWidth="1"/>
    <col min="9429" max="9429" width="23.5703125" style="31" customWidth="1"/>
    <col min="9430" max="9430" width="19.140625" style="31" bestFit="1" customWidth="1"/>
    <col min="9431" max="9431" width="82.5703125" style="31" bestFit="1" customWidth="1"/>
    <col min="9432" max="9434" width="13.7109375" style="31" customWidth="1"/>
    <col min="9435" max="9680" width="9.140625" style="31"/>
    <col min="9681" max="9681" width="5" style="31" customWidth="1"/>
    <col min="9682" max="9682" width="10" style="31" customWidth="1"/>
    <col min="9683" max="9683" width="16.7109375" style="31" customWidth="1"/>
    <col min="9684" max="9684" width="18.85546875" style="31" customWidth="1"/>
    <col min="9685" max="9685" width="23.5703125" style="31" customWidth="1"/>
    <col min="9686" max="9686" width="19.140625" style="31" bestFit="1" customWidth="1"/>
    <col min="9687" max="9687" width="82.5703125" style="31" bestFit="1" customWidth="1"/>
    <col min="9688" max="9690" width="13.7109375" style="31" customWidth="1"/>
    <col min="9691" max="9936" width="9.140625" style="31"/>
    <col min="9937" max="9937" width="5" style="31" customWidth="1"/>
    <col min="9938" max="9938" width="10" style="31" customWidth="1"/>
    <col min="9939" max="9939" width="16.7109375" style="31" customWidth="1"/>
    <col min="9940" max="9940" width="18.85546875" style="31" customWidth="1"/>
    <col min="9941" max="9941" width="23.5703125" style="31" customWidth="1"/>
    <col min="9942" max="9942" width="19.140625" style="31" bestFit="1" customWidth="1"/>
    <col min="9943" max="9943" width="82.5703125" style="31" bestFit="1" customWidth="1"/>
    <col min="9944" max="9946" width="13.7109375" style="31" customWidth="1"/>
    <col min="9947" max="10192" width="9.140625" style="31"/>
    <col min="10193" max="10193" width="5" style="31" customWidth="1"/>
    <col min="10194" max="10194" width="10" style="31" customWidth="1"/>
    <col min="10195" max="10195" width="16.7109375" style="31" customWidth="1"/>
    <col min="10196" max="10196" width="18.85546875" style="31" customWidth="1"/>
    <col min="10197" max="10197" width="23.5703125" style="31" customWidth="1"/>
    <col min="10198" max="10198" width="19.140625" style="31" bestFit="1" customWidth="1"/>
    <col min="10199" max="10199" width="82.5703125" style="31" bestFit="1" customWidth="1"/>
    <col min="10200" max="10202" width="13.7109375" style="31" customWidth="1"/>
    <col min="10203" max="10448" width="9.140625" style="31"/>
    <col min="10449" max="10449" width="5" style="31" customWidth="1"/>
    <col min="10450" max="10450" width="10" style="31" customWidth="1"/>
    <col min="10451" max="10451" width="16.7109375" style="31" customWidth="1"/>
    <col min="10452" max="10452" width="18.85546875" style="31" customWidth="1"/>
    <col min="10453" max="10453" width="23.5703125" style="31" customWidth="1"/>
    <col min="10454" max="10454" width="19.140625" style="31" bestFit="1" customWidth="1"/>
    <col min="10455" max="10455" width="82.5703125" style="31" bestFit="1" customWidth="1"/>
    <col min="10456" max="10458" width="13.7109375" style="31" customWidth="1"/>
    <col min="10459" max="10704" width="9.140625" style="31"/>
    <col min="10705" max="10705" width="5" style="31" customWidth="1"/>
    <col min="10706" max="10706" width="10" style="31" customWidth="1"/>
    <col min="10707" max="10707" width="16.7109375" style="31" customWidth="1"/>
    <col min="10708" max="10708" width="18.85546875" style="31" customWidth="1"/>
    <col min="10709" max="10709" width="23.5703125" style="31" customWidth="1"/>
    <col min="10710" max="10710" width="19.140625" style="31" bestFit="1" customWidth="1"/>
    <col min="10711" max="10711" width="82.5703125" style="31" bestFit="1" customWidth="1"/>
    <col min="10712" max="10714" width="13.7109375" style="31" customWidth="1"/>
    <col min="10715" max="10960" width="9.140625" style="31"/>
    <col min="10961" max="10961" width="5" style="31" customWidth="1"/>
    <col min="10962" max="10962" width="10" style="31" customWidth="1"/>
    <col min="10963" max="10963" width="16.7109375" style="31" customWidth="1"/>
    <col min="10964" max="10964" width="18.85546875" style="31" customWidth="1"/>
    <col min="10965" max="10965" width="23.5703125" style="31" customWidth="1"/>
    <col min="10966" max="10966" width="19.140625" style="31" bestFit="1" customWidth="1"/>
    <col min="10967" max="10967" width="82.5703125" style="31" bestFit="1" customWidth="1"/>
    <col min="10968" max="10970" width="13.7109375" style="31" customWidth="1"/>
    <col min="10971" max="11216" width="9.140625" style="31"/>
    <col min="11217" max="11217" width="5" style="31" customWidth="1"/>
    <col min="11218" max="11218" width="10" style="31" customWidth="1"/>
    <col min="11219" max="11219" width="16.7109375" style="31" customWidth="1"/>
    <col min="11220" max="11220" width="18.85546875" style="31" customWidth="1"/>
    <col min="11221" max="11221" width="23.5703125" style="31" customWidth="1"/>
    <col min="11222" max="11222" width="19.140625" style="31" bestFit="1" customWidth="1"/>
    <col min="11223" max="11223" width="82.5703125" style="31" bestFit="1" customWidth="1"/>
    <col min="11224" max="11226" width="13.7109375" style="31" customWidth="1"/>
    <col min="11227" max="11472" width="9.140625" style="31"/>
    <col min="11473" max="11473" width="5" style="31" customWidth="1"/>
    <col min="11474" max="11474" width="10" style="31" customWidth="1"/>
    <col min="11475" max="11475" width="16.7109375" style="31" customWidth="1"/>
    <col min="11476" max="11476" width="18.85546875" style="31" customWidth="1"/>
    <col min="11477" max="11477" width="23.5703125" style="31" customWidth="1"/>
    <col min="11478" max="11478" width="19.140625" style="31" bestFit="1" customWidth="1"/>
    <col min="11479" max="11479" width="82.5703125" style="31" bestFit="1" customWidth="1"/>
    <col min="11480" max="11482" width="13.7109375" style="31" customWidth="1"/>
    <col min="11483" max="11728" width="9.140625" style="31"/>
    <col min="11729" max="11729" width="5" style="31" customWidth="1"/>
    <col min="11730" max="11730" width="10" style="31" customWidth="1"/>
    <col min="11731" max="11731" width="16.7109375" style="31" customWidth="1"/>
    <col min="11732" max="11732" width="18.85546875" style="31" customWidth="1"/>
    <col min="11733" max="11733" width="23.5703125" style="31" customWidth="1"/>
    <col min="11734" max="11734" width="19.140625" style="31" bestFit="1" customWidth="1"/>
    <col min="11735" max="11735" width="82.5703125" style="31" bestFit="1" customWidth="1"/>
    <col min="11736" max="11738" width="13.7109375" style="31" customWidth="1"/>
    <col min="11739" max="11984" width="9.140625" style="31"/>
    <col min="11985" max="11985" width="5" style="31" customWidth="1"/>
    <col min="11986" max="11986" width="10" style="31" customWidth="1"/>
    <col min="11987" max="11987" width="16.7109375" style="31" customWidth="1"/>
    <col min="11988" max="11988" width="18.85546875" style="31" customWidth="1"/>
    <col min="11989" max="11989" width="23.5703125" style="31" customWidth="1"/>
    <col min="11990" max="11990" width="19.140625" style="31" bestFit="1" customWidth="1"/>
    <col min="11991" max="11991" width="82.5703125" style="31" bestFit="1" customWidth="1"/>
    <col min="11992" max="11994" width="13.7109375" style="31" customWidth="1"/>
    <col min="11995" max="12240" width="9.140625" style="31"/>
    <col min="12241" max="12241" width="5" style="31" customWidth="1"/>
    <col min="12242" max="12242" width="10" style="31" customWidth="1"/>
    <col min="12243" max="12243" width="16.7109375" style="31" customWidth="1"/>
    <col min="12244" max="12244" width="18.85546875" style="31" customWidth="1"/>
    <col min="12245" max="12245" width="23.5703125" style="31" customWidth="1"/>
    <col min="12246" max="12246" width="19.140625" style="31" bestFit="1" customWidth="1"/>
    <col min="12247" max="12247" width="82.5703125" style="31" bestFit="1" customWidth="1"/>
    <col min="12248" max="12250" width="13.7109375" style="31" customWidth="1"/>
    <col min="12251" max="12496" width="9.140625" style="31"/>
    <col min="12497" max="12497" width="5" style="31" customWidth="1"/>
    <col min="12498" max="12498" width="10" style="31" customWidth="1"/>
    <col min="12499" max="12499" width="16.7109375" style="31" customWidth="1"/>
    <col min="12500" max="12500" width="18.85546875" style="31" customWidth="1"/>
    <col min="12501" max="12501" width="23.5703125" style="31" customWidth="1"/>
    <col min="12502" max="12502" width="19.140625" style="31" bestFit="1" customWidth="1"/>
    <col min="12503" max="12503" width="82.5703125" style="31" bestFit="1" customWidth="1"/>
    <col min="12504" max="12506" width="13.7109375" style="31" customWidth="1"/>
    <col min="12507" max="12752" width="9.140625" style="31"/>
    <col min="12753" max="12753" width="5" style="31" customWidth="1"/>
    <col min="12754" max="12754" width="10" style="31" customWidth="1"/>
    <col min="12755" max="12755" width="16.7109375" style="31" customWidth="1"/>
    <col min="12756" max="12756" width="18.85546875" style="31" customWidth="1"/>
    <col min="12757" max="12757" width="23.5703125" style="31" customWidth="1"/>
    <col min="12758" max="12758" width="19.140625" style="31" bestFit="1" customWidth="1"/>
    <col min="12759" max="12759" width="82.5703125" style="31" bestFit="1" customWidth="1"/>
    <col min="12760" max="12762" width="13.7109375" style="31" customWidth="1"/>
    <col min="12763" max="13008" width="9.140625" style="31"/>
    <col min="13009" max="13009" width="5" style="31" customWidth="1"/>
    <col min="13010" max="13010" width="10" style="31" customWidth="1"/>
    <col min="13011" max="13011" width="16.7109375" style="31" customWidth="1"/>
    <col min="13012" max="13012" width="18.85546875" style="31" customWidth="1"/>
    <col min="13013" max="13013" width="23.5703125" style="31" customWidth="1"/>
    <col min="13014" max="13014" width="19.140625" style="31" bestFit="1" customWidth="1"/>
    <col min="13015" max="13015" width="82.5703125" style="31" bestFit="1" customWidth="1"/>
    <col min="13016" max="13018" width="13.7109375" style="31" customWidth="1"/>
    <col min="13019" max="13264" width="9.140625" style="31"/>
    <col min="13265" max="13265" width="5" style="31" customWidth="1"/>
    <col min="13266" max="13266" width="10" style="31" customWidth="1"/>
    <col min="13267" max="13267" width="16.7109375" style="31" customWidth="1"/>
    <col min="13268" max="13268" width="18.85546875" style="31" customWidth="1"/>
    <col min="13269" max="13269" width="23.5703125" style="31" customWidth="1"/>
    <col min="13270" max="13270" width="19.140625" style="31" bestFit="1" customWidth="1"/>
    <col min="13271" max="13271" width="82.5703125" style="31" bestFit="1" customWidth="1"/>
    <col min="13272" max="13274" width="13.7109375" style="31" customWidth="1"/>
    <col min="13275" max="13520" width="9.140625" style="31"/>
    <col min="13521" max="13521" width="5" style="31" customWidth="1"/>
    <col min="13522" max="13522" width="10" style="31" customWidth="1"/>
    <col min="13523" max="13523" width="16.7109375" style="31" customWidth="1"/>
    <col min="13524" max="13524" width="18.85546875" style="31" customWidth="1"/>
    <col min="13525" max="13525" width="23.5703125" style="31" customWidth="1"/>
    <col min="13526" max="13526" width="19.140625" style="31" bestFit="1" customWidth="1"/>
    <col min="13527" max="13527" width="82.5703125" style="31" bestFit="1" customWidth="1"/>
    <col min="13528" max="13530" width="13.7109375" style="31" customWidth="1"/>
    <col min="13531" max="13776" width="9.140625" style="31"/>
    <col min="13777" max="13777" width="5" style="31" customWidth="1"/>
    <col min="13778" max="13778" width="10" style="31" customWidth="1"/>
    <col min="13779" max="13779" width="16.7109375" style="31" customWidth="1"/>
    <col min="13780" max="13780" width="18.85546875" style="31" customWidth="1"/>
    <col min="13781" max="13781" width="23.5703125" style="31" customWidth="1"/>
    <col min="13782" max="13782" width="19.140625" style="31" bestFit="1" customWidth="1"/>
    <col min="13783" max="13783" width="82.5703125" style="31" bestFit="1" customWidth="1"/>
    <col min="13784" max="13786" width="13.7109375" style="31" customWidth="1"/>
    <col min="13787" max="14032" width="9.140625" style="31"/>
    <col min="14033" max="14033" width="5" style="31" customWidth="1"/>
    <col min="14034" max="14034" width="10" style="31" customWidth="1"/>
    <col min="14035" max="14035" width="16.7109375" style="31" customWidth="1"/>
    <col min="14036" max="14036" width="18.85546875" style="31" customWidth="1"/>
    <col min="14037" max="14037" width="23.5703125" style="31" customWidth="1"/>
    <col min="14038" max="14038" width="19.140625" style="31" bestFit="1" customWidth="1"/>
    <col min="14039" max="14039" width="82.5703125" style="31" bestFit="1" customWidth="1"/>
    <col min="14040" max="14042" width="13.7109375" style="31" customWidth="1"/>
    <col min="14043" max="14288" width="9.140625" style="31"/>
    <col min="14289" max="14289" width="5" style="31" customWidth="1"/>
    <col min="14290" max="14290" width="10" style="31" customWidth="1"/>
    <col min="14291" max="14291" width="16.7109375" style="31" customWidth="1"/>
    <col min="14292" max="14292" width="18.85546875" style="31" customWidth="1"/>
    <col min="14293" max="14293" width="23.5703125" style="31" customWidth="1"/>
    <col min="14294" max="14294" width="19.140625" style="31" bestFit="1" customWidth="1"/>
    <col min="14295" max="14295" width="82.5703125" style="31" bestFit="1" customWidth="1"/>
    <col min="14296" max="14298" width="13.7109375" style="31" customWidth="1"/>
    <col min="14299" max="14544" width="9.140625" style="31"/>
    <col min="14545" max="14545" width="5" style="31" customWidth="1"/>
    <col min="14546" max="14546" width="10" style="31" customWidth="1"/>
    <col min="14547" max="14547" width="16.7109375" style="31" customWidth="1"/>
    <col min="14548" max="14548" width="18.85546875" style="31" customWidth="1"/>
    <col min="14549" max="14549" width="23.5703125" style="31" customWidth="1"/>
    <col min="14550" max="14550" width="19.140625" style="31" bestFit="1" customWidth="1"/>
    <col min="14551" max="14551" width="82.5703125" style="31" bestFit="1" customWidth="1"/>
    <col min="14552" max="14554" width="13.7109375" style="31" customWidth="1"/>
    <col min="14555" max="14800" width="9.140625" style="31"/>
    <col min="14801" max="14801" width="5" style="31" customWidth="1"/>
    <col min="14802" max="14802" width="10" style="31" customWidth="1"/>
    <col min="14803" max="14803" width="16.7109375" style="31" customWidth="1"/>
    <col min="14804" max="14804" width="18.85546875" style="31" customWidth="1"/>
    <col min="14805" max="14805" width="23.5703125" style="31" customWidth="1"/>
    <col min="14806" max="14806" width="19.140625" style="31" bestFit="1" customWidth="1"/>
    <col min="14807" max="14807" width="82.5703125" style="31" bestFit="1" customWidth="1"/>
    <col min="14808" max="14810" width="13.7109375" style="31" customWidth="1"/>
    <col min="14811" max="15056" width="9.140625" style="31"/>
    <col min="15057" max="15057" width="5" style="31" customWidth="1"/>
    <col min="15058" max="15058" width="10" style="31" customWidth="1"/>
    <col min="15059" max="15059" width="16.7109375" style="31" customWidth="1"/>
    <col min="15060" max="15060" width="18.85546875" style="31" customWidth="1"/>
    <col min="15061" max="15061" width="23.5703125" style="31" customWidth="1"/>
    <col min="15062" max="15062" width="19.140625" style="31" bestFit="1" customWidth="1"/>
    <col min="15063" max="15063" width="82.5703125" style="31" bestFit="1" customWidth="1"/>
    <col min="15064" max="15066" width="13.7109375" style="31" customWidth="1"/>
    <col min="15067" max="15312" width="9.140625" style="31"/>
    <col min="15313" max="15313" width="5" style="31" customWidth="1"/>
    <col min="15314" max="15314" width="10" style="31" customWidth="1"/>
    <col min="15315" max="15315" width="16.7109375" style="31" customWidth="1"/>
    <col min="15316" max="15316" width="18.85546875" style="31" customWidth="1"/>
    <col min="15317" max="15317" width="23.5703125" style="31" customWidth="1"/>
    <col min="15318" max="15318" width="19.140625" style="31" bestFit="1" customWidth="1"/>
    <col min="15319" max="15319" width="82.5703125" style="31" bestFit="1" customWidth="1"/>
    <col min="15320" max="15322" width="13.7109375" style="31" customWidth="1"/>
    <col min="15323" max="15568" width="9.140625" style="31"/>
    <col min="15569" max="15569" width="5" style="31" customWidth="1"/>
    <col min="15570" max="15570" width="10" style="31" customWidth="1"/>
    <col min="15571" max="15571" width="16.7109375" style="31" customWidth="1"/>
    <col min="15572" max="15572" width="18.85546875" style="31" customWidth="1"/>
    <col min="15573" max="15573" width="23.5703125" style="31" customWidth="1"/>
    <col min="15574" max="15574" width="19.140625" style="31" bestFit="1" customWidth="1"/>
    <col min="15575" max="15575" width="82.5703125" style="31" bestFit="1" customWidth="1"/>
    <col min="15576" max="15578" width="13.7109375" style="31" customWidth="1"/>
    <col min="15579" max="15824" width="9.140625" style="31"/>
    <col min="15825" max="15825" width="5" style="31" customWidth="1"/>
    <col min="15826" max="15826" width="10" style="31" customWidth="1"/>
    <col min="15827" max="15827" width="16.7109375" style="31" customWidth="1"/>
    <col min="15828" max="15828" width="18.85546875" style="31" customWidth="1"/>
    <col min="15829" max="15829" width="23.5703125" style="31" customWidth="1"/>
    <col min="15830" max="15830" width="19.140625" style="31" bestFit="1" customWidth="1"/>
    <col min="15831" max="15831" width="82.5703125" style="31" bestFit="1" customWidth="1"/>
    <col min="15832" max="15834" width="13.7109375" style="31" customWidth="1"/>
    <col min="15835" max="16080" width="9.140625" style="31"/>
    <col min="16081" max="16081" width="5" style="31" customWidth="1"/>
    <col min="16082" max="16082" width="10" style="31" customWidth="1"/>
    <col min="16083" max="16083" width="16.7109375" style="31" customWidth="1"/>
    <col min="16084" max="16084" width="18.85546875" style="31" customWidth="1"/>
    <col min="16085" max="16085" width="23.5703125" style="31" customWidth="1"/>
    <col min="16086" max="16086" width="19.140625" style="31" bestFit="1" customWidth="1"/>
    <col min="16087" max="16087" width="82.5703125" style="31" bestFit="1" customWidth="1"/>
    <col min="16088" max="16090" width="13.7109375" style="31" customWidth="1"/>
    <col min="16091" max="16384" width="9.140625" style="31"/>
  </cols>
  <sheetData>
    <row r="1" spans="1:8" s="2" customFormat="1" ht="19.5">
      <c r="A1" s="359" t="s">
        <v>1522</v>
      </c>
      <c r="B1" s="359"/>
      <c r="C1" s="359"/>
      <c r="D1" s="359"/>
      <c r="E1" s="359"/>
      <c r="F1" s="359"/>
      <c r="G1" s="359"/>
      <c r="H1" s="1"/>
    </row>
    <row r="2" spans="1:8" s="2" customFormat="1" ht="19.5">
      <c r="A2" s="359"/>
      <c r="B2" s="359"/>
      <c r="C2" s="359"/>
      <c r="D2" s="359"/>
      <c r="E2" s="359"/>
      <c r="F2" s="359"/>
      <c r="G2" s="359"/>
      <c r="H2" s="1"/>
    </row>
    <row r="3" spans="1:8" s="2" customFormat="1" ht="19.5" thickBot="1">
      <c r="A3" s="195" t="s">
        <v>1618</v>
      </c>
      <c r="B3" s="3"/>
      <c r="C3" s="3"/>
      <c r="D3" s="3"/>
      <c r="E3" s="3"/>
      <c r="F3" s="3"/>
      <c r="G3" s="3"/>
      <c r="H3" s="40"/>
    </row>
    <row r="4" spans="1:8" s="266" customFormat="1" ht="33" customHeight="1" thickBot="1">
      <c r="A4" s="42" t="s">
        <v>1</v>
      </c>
      <c r="B4" s="42" t="s">
        <v>2</v>
      </c>
      <c r="C4" s="42" t="s">
        <v>3</v>
      </c>
      <c r="D4" s="42" t="s">
        <v>4</v>
      </c>
      <c r="E4" s="43" t="s">
        <v>5</v>
      </c>
      <c r="F4" s="43" t="s">
        <v>6</v>
      </c>
      <c r="G4" s="43" t="s">
        <v>7</v>
      </c>
      <c r="H4" s="35" t="s">
        <v>634</v>
      </c>
    </row>
    <row r="5" spans="1:8" s="267" customFormat="1">
      <c r="A5" s="109">
        <v>1</v>
      </c>
      <c r="B5" s="253" t="s">
        <v>1523</v>
      </c>
      <c r="C5" s="253" t="s">
        <v>1524</v>
      </c>
      <c r="D5" s="253" t="s">
        <v>101</v>
      </c>
      <c r="E5" s="36">
        <v>1240201</v>
      </c>
      <c r="F5" s="13" t="s">
        <v>11</v>
      </c>
      <c r="G5" s="145" t="s">
        <v>1525</v>
      </c>
      <c r="H5" s="14">
        <v>198622.80000000002</v>
      </c>
    </row>
    <row r="6" spans="1:8" s="267" customFormat="1">
      <c r="A6" s="109">
        <v>2</v>
      </c>
      <c r="B6" s="253" t="s">
        <v>1523</v>
      </c>
      <c r="C6" s="253" t="s">
        <v>1524</v>
      </c>
      <c r="D6" s="253" t="s">
        <v>101</v>
      </c>
      <c r="E6" s="268">
        <v>1240246</v>
      </c>
      <c r="F6" s="269" t="s">
        <v>11</v>
      </c>
      <c r="G6" s="145" t="s">
        <v>1526</v>
      </c>
      <c r="H6" s="14">
        <v>215308.80000000002</v>
      </c>
    </row>
    <row r="7" spans="1:8" s="267" customFormat="1">
      <c r="A7" s="109">
        <v>3</v>
      </c>
      <c r="B7" s="253" t="s">
        <v>1523</v>
      </c>
      <c r="C7" s="253" t="s">
        <v>1524</v>
      </c>
      <c r="D7" s="253" t="s">
        <v>101</v>
      </c>
      <c r="E7" s="268">
        <v>1240200</v>
      </c>
      <c r="F7" s="270" t="s">
        <v>11</v>
      </c>
      <c r="G7" s="145" t="s">
        <v>1527</v>
      </c>
      <c r="H7" s="14">
        <v>226227.6</v>
      </c>
    </row>
    <row r="8" spans="1:8" s="267" customFormat="1">
      <c r="A8" s="109">
        <v>4</v>
      </c>
      <c r="B8" s="253" t="s">
        <v>1523</v>
      </c>
      <c r="C8" s="253" t="s">
        <v>1524</v>
      </c>
      <c r="D8" s="253" t="s">
        <v>101</v>
      </c>
      <c r="E8" s="268">
        <v>1240248</v>
      </c>
      <c r="F8" s="271" t="s">
        <v>11</v>
      </c>
      <c r="G8" s="145" t="s">
        <v>1528</v>
      </c>
      <c r="H8" s="14">
        <v>318544.59999999998</v>
      </c>
    </row>
    <row r="9" spans="1:8" s="267" customFormat="1">
      <c r="A9" s="109">
        <v>5</v>
      </c>
      <c r="B9" s="253" t="s">
        <v>1523</v>
      </c>
      <c r="C9" s="253" t="s">
        <v>1524</v>
      </c>
      <c r="D9" s="253" t="s">
        <v>101</v>
      </c>
      <c r="E9" s="36">
        <v>1240249</v>
      </c>
      <c r="F9" s="272" t="s">
        <v>11</v>
      </c>
      <c r="G9" s="145" t="s">
        <v>1529</v>
      </c>
      <c r="H9" s="14">
        <v>349180</v>
      </c>
    </row>
    <row r="10" spans="1:8" s="267" customFormat="1">
      <c r="A10" s="109">
        <v>6</v>
      </c>
      <c r="B10" s="253" t="s">
        <v>1523</v>
      </c>
      <c r="C10" s="253" t="s">
        <v>1524</v>
      </c>
      <c r="D10" s="253" t="s">
        <v>101</v>
      </c>
      <c r="E10" s="273">
        <v>1240250</v>
      </c>
      <c r="F10" s="272" t="s">
        <v>11</v>
      </c>
      <c r="G10" s="145" t="s">
        <v>1530</v>
      </c>
      <c r="H10" s="14">
        <v>439490</v>
      </c>
    </row>
    <row r="11" spans="1:8" s="267" customFormat="1">
      <c r="A11" s="109">
        <v>7</v>
      </c>
      <c r="B11" s="253" t="s">
        <v>1523</v>
      </c>
      <c r="C11" s="253" t="s">
        <v>1524</v>
      </c>
      <c r="D11" s="253" t="s">
        <v>101</v>
      </c>
      <c r="E11" s="273">
        <v>1240251</v>
      </c>
      <c r="F11" s="272" t="s">
        <v>11</v>
      </c>
      <c r="G11" s="145" t="s">
        <v>1531</v>
      </c>
      <c r="H11" s="14">
        <v>398160</v>
      </c>
    </row>
    <row r="12" spans="1:8" s="267" customFormat="1">
      <c r="A12" s="109">
        <v>8</v>
      </c>
      <c r="B12" s="253" t="s">
        <v>1523</v>
      </c>
      <c r="C12" s="253" t="s">
        <v>1524</v>
      </c>
      <c r="D12" s="253" t="s">
        <v>101</v>
      </c>
      <c r="E12" s="273">
        <v>1240252</v>
      </c>
      <c r="F12" s="272" t="s">
        <v>11</v>
      </c>
      <c r="G12" s="145" t="s">
        <v>1532</v>
      </c>
      <c r="H12" s="14">
        <v>501280</v>
      </c>
    </row>
    <row r="13" spans="1:8" s="267" customFormat="1" ht="25.5">
      <c r="A13" s="109">
        <v>9</v>
      </c>
      <c r="B13" s="253" t="s">
        <v>1523</v>
      </c>
      <c r="C13" s="253" t="s">
        <v>1524</v>
      </c>
      <c r="D13" s="253" t="s">
        <v>101</v>
      </c>
      <c r="E13" s="273">
        <v>3240068</v>
      </c>
      <c r="F13" s="271" t="s">
        <v>6</v>
      </c>
      <c r="G13" s="145" t="s">
        <v>1533</v>
      </c>
      <c r="H13" s="14"/>
    </row>
    <row r="14" spans="1:8" s="267" customFormat="1" ht="25.5">
      <c r="A14" s="109">
        <v>10</v>
      </c>
      <c r="B14" s="253" t="s">
        <v>1523</v>
      </c>
      <c r="C14" s="253" t="s">
        <v>1524</v>
      </c>
      <c r="D14" s="253" t="s">
        <v>101</v>
      </c>
      <c r="E14" s="273">
        <v>3240062</v>
      </c>
      <c r="F14" s="271" t="s">
        <v>6</v>
      </c>
      <c r="G14" s="145" t="s">
        <v>1534</v>
      </c>
      <c r="H14" s="14"/>
    </row>
    <row r="15" spans="1:8" s="267" customFormat="1" ht="25.5">
      <c r="A15" s="109">
        <v>11</v>
      </c>
      <c r="B15" s="253" t="s">
        <v>1523</v>
      </c>
      <c r="C15" s="253" t="s">
        <v>1524</v>
      </c>
      <c r="D15" s="253" t="s">
        <v>101</v>
      </c>
      <c r="E15" s="273" t="s">
        <v>1535</v>
      </c>
      <c r="F15" s="271" t="s">
        <v>6</v>
      </c>
      <c r="G15" s="145" t="s">
        <v>1536</v>
      </c>
      <c r="H15" s="14"/>
    </row>
    <row r="16" spans="1:8" s="267" customFormat="1" ht="25.5">
      <c r="A16" s="109">
        <v>12</v>
      </c>
      <c r="B16" s="253" t="s">
        <v>1523</v>
      </c>
      <c r="C16" s="253" t="s">
        <v>1524</v>
      </c>
      <c r="D16" s="253" t="s">
        <v>101</v>
      </c>
      <c r="E16" s="273" t="s">
        <v>1537</v>
      </c>
      <c r="F16" s="271" t="s">
        <v>6</v>
      </c>
      <c r="G16" s="145" t="s">
        <v>1538</v>
      </c>
      <c r="H16" s="14"/>
    </row>
    <row r="17" spans="1:8" s="267" customFormat="1" ht="25.5">
      <c r="A17" s="109">
        <v>13</v>
      </c>
      <c r="B17" s="253" t="s">
        <v>1523</v>
      </c>
      <c r="C17" s="253" t="s">
        <v>1524</v>
      </c>
      <c r="D17" s="253" t="s">
        <v>101</v>
      </c>
      <c r="E17" s="274">
        <v>2122454</v>
      </c>
      <c r="F17" s="271" t="s">
        <v>1539</v>
      </c>
      <c r="G17" s="145" t="s">
        <v>1540</v>
      </c>
      <c r="H17" s="14"/>
    </row>
    <row r="18" spans="1:8" s="267" customFormat="1" ht="25.5">
      <c r="A18" s="109">
        <v>14</v>
      </c>
      <c r="B18" s="253" t="s">
        <v>1523</v>
      </c>
      <c r="C18" s="253" t="s">
        <v>1524</v>
      </c>
      <c r="D18" s="253" t="s">
        <v>101</v>
      </c>
      <c r="E18" s="274" t="s">
        <v>1541</v>
      </c>
      <c r="F18" s="271" t="s">
        <v>1539</v>
      </c>
      <c r="G18" s="145" t="s">
        <v>1542</v>
      </c>
      <c r="H18" s="14"/>
    </row>
    <row r="19" spans="1:8" s="267" customFormat="1" ht="25.5">
      <c r="A19" s="109">
        <v>15</v>
      </c>
      <c r="B19" s="253" t="s">
        <v>1523</v>
      </c>
      <c r="C19" s="253" t="s">
        <v>1524</v>
      </c>
      <c r="D19" s="253" t="s">
        <v>101</v>
      </c>
      <c r="E19" s="274" t="s">
        <v>1543</v>
      </c>
      <c r="F19" s="271" t="s">
        <v>1539</v>
      </c>
      <c r="G19" s="145" t="s">
        <v>1544</v>
      </c>
      <c r="H19" s="14"/>
    </row>
    <row r="20" spans="1:8" s="267" customFormat="1">
      <c r="A20" s="109">
        <v>16</v>
      </c>
      <c r="B20" s="253" t="s">
        <v>1523</v>
      </c>
      <c r="C20" s="253" t="s">
        <v>1524</v>
      </c>
      <c r="D20" s="253" t="s">
        <v>101</v>
      </c>
      <c r="E20" s="274" t="s">
        <v>1545</v>
      </c>
      <c r="F20" s="271" t="s">
        <v>1539</v>
      </c>
      <c r="G20" s="145" t="s">
        <v>1546</v>
      </c>
      <c r="H20" s="14"/>
    </row>
    <row r="21" spans="1:8" s="267" customFormat="1">
      <c r="A21" s="109">
        <v>17</v>
      </c>
      <c r="B21" s="253" t="s">
        <v>1523</v>
      </c>
      <c r="C21" s="253" t="s">
        <v>1524</v>
      </c>
      <c r="D21" s="253" t="s">
        <v>101</v>
      </c>
      <c r="E21" s="274">
        <v>2081888</v>
      </c>
      <c r="F21" s="271" t="s">
        <v>1539</v>
      </c>
      <c r="G21" s="145" t="s">
        <v>1547</v>
      </c>
      <c r="H21" s="14"/>
    </row>
    <row r="22" spans="1:8" s="267" customFormat="1">
      <c r="A22" s="109">
        <v>18</v>
      </c>
      <c r="B22" s="253" t="s">
        <v>1523</v>
      </c>
      <c r="C22" s="253" t="s">
        <v>1524</v>
      </c>
      <c r="D22" s="253" t="s">
        <v>101</v>
      </c>
      <c r="E22" s="39" t="s">
        <v>1548</v>
      </c>
      <c r="F22" s="271" t="s">
        <v>1539</v>
      </c>
      <c r="G22" s="145" t="s">
        <v>1549</v>
      </c>
      <c r="H22" s="14"/>
    </row>
    <row r="23" spans="1:8" s="267" customFormat="1" ht="25.5">
      <c r="A23" s="109">
        <v>19</v>
      </c>
      <c r="B23" s="253" t="s">
        <v>1523</v>
      </c>
      <c r="C23" s="253" t="s">
        <v>1524</v>
      </c>
      <c r="D23" s="253" t="s">
        <v>101</v>
      </c>
      <c r="E23" s="274" t="s">
        <v>1550</v>
      </c>
      <c r="F23" s="271" t="s">
        <v>1539</v>
      </c>
      <c r="G23" s="145" t="s">
        <v>1551</v>
      </c>
      <c r="H23" s="14">
        <v>37930</v>
      </c>
    </row>
    <row r="24" spans="1:8" s="267" customFormat="1" ht="25.5">
      <c r="A24" s="109">
        <v>20</v>
      </c>
      <c r="B24" s="253" t="s">
        <v>1523</v>
      </c>
      <c r="C24" s="253" t="s">
        <v>1524</v>
      </c>
      <c r="D24" s="253" t="s">
        <v>101</v>
      </c>
      <c r="E24" s="274" t="s">
        <v>1552</v>
      </c>
      <c r="F24" s="271" t="s">
        <v>1539</v>
      </c>
      <c r="G24" s="145" t="s">
        <v>1553</v>
      </c>
      <c r="H24" s="14">
        <v>54710</v>
      </c>
    </row>
    <row r="25" spans="1:8" s="267" customFormat="1" ht="25.5">
      <c r="A25" s="109">
        <v>21</v>
      </c>
      <c r="B25" s="253" t="s">
        <v>1523</v>
      </c>
      <c r="C25" s="253" t="s">
        <v>1524</v>
      </c>
      <c r="D25" s="253" t="s">
        <v>101</v>
      </c>
      <c r="E25" s="274" t="s">
        <v>1554</v>
      </c>
      <c r="F25" s="271" t="s">
        <v>1539</v>
      </c>
      <c r="G25" s="145" t="s">
        <v>1555</v>
      </c>
      <c r="H25" s="14">
        <v>46330</v>
      </c>
    </row>
    <row r="26" spans="1:8" s="267" customFormat="1" ht="25.5">
      <c r="A26" s="109">
        <v>22</v>
      </c>
      <c r="B26" s="253" t="s">
        <v>1523</v>
      </c>
      <c r="C26" s="253" t="s">
        <v>1524</v>
      </c>
      <c r="D26" s="253" t="s">
        <v>101</v>
      </c>
      <c r="E26" s="274">
        <v>1070080</v>
      </c>
      <c r="F26" s="271" t="s">
        <v>1539</v>
      </c>
      <c r="G26" s="145" t="s">
        <v>1556</v>
      </c>
      <c r="H26" s="14">
        <v>83480</v>
      </c>
    </row>
    <row r="27" spans="1:8" s="267" customFormat="1" ht="25.5">
      <c r="A27" s="109">
        <v>23</v>
      </c>
      <c r="B27" s="253" t="s">
        <v>1523</v>
      </c>
      <c r="C27" s="253" t="s">
        <v>1524</v>
      </c>
      <c r="D27" s="253" t="s">
        <v>101</v>
      </c>
      <c r="E27" s="274" t="s">
        <v>1557</v>
      </c>
      <c r="F27" s="271" t="s">
        <v>1539</v>
      </c>
      <c r="G27" s="145" t="s">
        <v>1558</v>
      </c>
      <c r="H27" s="14">
        <v>48010</v>
      </c>
    </row>
    <row r="28" spans="1:8" s="267" customFormat="1" ht="25.5">
      <c r="A28" s="109">
        <v>24</v>
      </c>
      <c r="B28" s="253" t="s">
        <v>1523</v>
      </c>
      <c r="C28" s="253" t="s">
        <v>1524</v>
      </c>
      <c r="D28" s="253" t="s">
        <v>101</v>
      </c>
      <c r="E28" s="274" t="s">
        <v>1559</v>
      </c>
      <c r="F28" s="271" t="s">
        <v>1539</v>
      </c>
      <c r="G28" s="145" t="s">
        <v>1560</v>
      </c>
      <c r="H28" s="14">
        <v>64980</v>
      </c>
    </row>
    <row r="29" spans="1:8" s="267" customFormat="1" ht="25.5">
      <c r="A29" s="109">
        <v>25</v>
      </c>
      <c r="B29" s="253" t="s">
        <v>1523</v>
      </c>
      <c r="C29" s="253" t="s">
        <v>1524</v>
      </c>
      <c r="D29" s="253" t="s">
        <v>101</v>
      </c>
      <c r="E29" s="274" t="s">
        <v>1561</v>
      </c>
      <c r="F29" s="271" t="s">
        <v>1539</v>
      </c>
      <c r="G29" s="145" t="s">
        <v>1562</v>
      </c>
      <c r="H29" s="14">
        <v>56420</v>
      </c>
    </row>
    <row r="30" spans="1:8" s="267" customFormat="1" ht="25.5">
      <c r="A30" s="109">
        <v>26</v>
      </c>
      <c r="B30" s="253" t="s">
        <v>1523</v>
      </c>
      <c r="C30" s="253" t="s">
        <v>1524</v>
      </c>
      <c r="D30" s="253" t="s">
        <v>101</v>
      </c>
      <c r="E30" s="274">
        <v>1070058</v>
      </c>
      <c r="F30" s="271" t="s">
        <v>1539</v>
      </c>
      <c r="G30" s="145" t="s">
        <v>1563</v>
      </c>
      <c r="H30" s="14">
        <v>93360</v>
      </c>
    </row>
    <row r="31" spans="1:8" s="267" customFormat="1" ht="25.5">
      <c r="A31" s="109">
        <v>27</v>
      </c>
      <c r="B31" s="253" t="s">
        <v>1523</v>
      </c>
      <c r="C31" s="253" t="s">
        <v>1524</v>
      </c>
      <c r="D31" s="253" t="s">
        <v>101</v>
      </c>
      <c r="E31" s="274" t="s">
        <v>1564</v>
      </c>
      <c r="F31" s="271" t="s">
        <v>6</v>
      </c>
      <c r="G31" s="145" t="s">
        <v>1565</v>
      </c>
      <c r="H31" s="14">
        <v>17940</v>
      </c>
    </row>
    <row r="32" spans="1:8" s="267" customFormat="1" ht="25.5">
      <c r="A32" s="109">
        <v>28</v>
      </c>
      <c r="B32" s="253" t="s">
        <v>1523</v>
      </c>
      <c r="C32" s="253" t="s">
        <v>1524</v>
      </c>
      <c r="D32" s="253" t="s">
        <v>101</v>
      </c>
      <c r="E32" s="274" t="s">
        <v>1566</v>
      </c>
      <c r="F32" s="271" t="s">
        <v>6</v>
      </c>
      <c r="G32" s="145" t="s">
        <v>1567</v>
      </c>
      <c r="H32" s="14">
        <v>23910</v>
      </c>
    </row>
    <row r="33" spans="1:8" s="267" customFormat="1" ht="25.5">
      <c r="A33" s="109">
        <v>29</v>
      </c>
      <c r="B33" s="253" t="s">
        <v>1523</v>
      </c>
      <c r="C33" s="253" t="s">
        <v>1524</v>
      </c>
      <c r="D33" s="253" t="s">
        <v>101</v>
      </c>
      <c r="E33" s="274" t="s">
        <v>1568</v>
      </c>
      <c r="F33" s="271" t="s">
        <v>6</v>
      </c>
      <c r="G33" s="145" t="s">
        <v>1569</v>
      </c>
      <c r="H33" s="14">
        <v>26910</v>
      </c>
    </row>
    <row r="34" spans="1:8" s="267" customFormat="1" ht="25.5">
      <c r="A34" s="109">
        <v>30</v>
      </c>
      <c r="B34" s="253" t="s">
        <v>1523</v>
      </c>
      <c r="C34" s="253" t="s">
        <v>1524</v>
      </c>
      <c r="D34" s="253" t="s">
        <v>101</v>
      </c>
      <c r="E34" s="274" t="s">
        <v>1570</v>
      </c>
      <c r="F34" s="271" t="s">
        <v>6</v>
      </c>
      <c r="G34" s="145" t="s">
        <v>1571</v>
      </c>
      <c r="H34" s="14">
        <v>35870</v>
      </c>
    </row>
    <row r="35" spans="1:8" s="267" customFormat="1" ht="25.5">
      <c r="A35" s="109">
        <v>31</v>
      </c>
      <c r="B35" s="253" t="s">
        <v>1523</v>
      </c>
      <c r="C35" s="253" t="s">
        <v>1524</v>
      </c>
      <c r="D35" s="253" t="s">
        <v>101</v>
      </c>
      <c r="E35" s="274" t="s">
        <v>1572</v>
      </c>
      <c r="F35" s="271" t="s">
        <v>6</v>
      </c>
      <c r="G35" s="145" t="s">
        <v>1573</v>
      </c>
      <c r="H35" s="14">
        <v>23910</v>
      </c>
    </row>
    <row r="36" spans="1:8" s="267" customFormat="1" ht="25.5">
      <c r="A36" s="109">
        <v>32</v>
      </c>
      <c r="B36" s="253" t="s">
        <v>1523</v>
      </c>
      <c r="C36" s="253" t="s">
        <v>1524</v>
      </c>
      <c r="D36" s="253" t="s">
        <v>101</v>
      </c>
      <c r="E36" s="274">
        <v>3070010</v>
      </c>
      <c r="F36" s="271" t="s">
        <v>6</v>
      </c>
      <c r="G36" s="145" t="s">
        <v>1574</v>
      </c>
      <c r="H36" s="14">
        <v>35870</v>
      </c>
    </row>
    <row r="37" spans="1:8" s="267" customFormat="1" ht="25.5">
      <c r="A37" s="109">
        <v>33</v>
      </c>
      <c r="B37" s="253" t="s">
        <v>1523</v>
      </c>
      <c r="C37" s="253" t="s">
        <v>1524</v>
      </c>
      <c r="D37" s="253" t="s">
        <v>101</v>
      </c>
      <c r="E37" s="274" t="s">
        <v>1575</v>
      </c>
      <c r="F37" s="271" t="s">
        <v>6</v>
      </c>
      <c r="G37" s="145" t="s">
        <v>1576</v>
      </c>
      <c r="H37" s="14">
        <v>32880</v>
      </c>
    </row>
    <row r="38" spans="1:8" s="267" customFormat="1" ht="25.5">
      <c r="A38" s="109">
        <v>34</v>
      </c>
      <c r="B38" s="253" t="s">
        <v>1523</v>
      </c>
      <c r="C38" s="253" t="s">
        <v>1524</v>
      </c>
      <c r="D38" s="253" t="s">
        <v>101</v>
      </c>
      <c r="E38" s="274" t="s">
        <v>1577</v>
      </c>
      <c r="F38" s="271" t="s">
        <v>6</v>
      </c>
      <c r="G38" s="145" t="s">
        <v>1578</v>
      </c>
      <c r="H38" s="14">
        <v>47810</v>
      </c>
    </row>
    <row r="39" spans="1:8" s="267" customFormat="1">
      <c r="A39" s="109">
        <v>35</v>
      </c>
      <c r="B39" s="253" t="s">
        <v>1523</v>
      </c>
      <c r="C39" s="253" t="s">
        <v>1524</v>
      </c>
      <c r="D39" s="253" t="s">
        <v>101</v>
      </c>
      <c r="E39" s="274">
        <v>2341079</v>
      </c>
      <c r="F39" s="271" t="s">
        <v>1539</v>
      </c>
      <c r="G39" s="145" t="s">
        <v>1579</v>
      </c>
      <c r="H39" s="14"/>
    </row>
    <row r="40" spans="1:8" s="267" customFormat="1">
      <c r="A40" s="109">
        <v>36</v>
      </c>
      <c r="B40" s="253" t="s">
        <v>1523</v>
      </c>
      <c r="C40" s="253" t="s">
        <v>1524</v>
      </c>
      <c r="D40" s="253" t="s">
        <v>101</v>
      </c>
      <c r="E40" s="274">
        <v>2341068</v>
      </c>
      <c r="F40" s="271" t="s">
        <v>1539</v>
      </c>
      <c r="G40" s="145" t="s">
        <v>1580</v>
      </c>
      <c r="H40" s="14"/>
    </row>
    <row r="41" spans="1:8" s="267" customFormat="1">
      <c r="A41" s="109">
        <v>37</v>
      </c>
      <c r="B41" s="253" t="s">
        <v>1523</v>
      </c>
      <c r="C41" s="253" t="s">
        <v>1524</v>
      </c>
      <c r="D41" s="253" t="s">
        <v>101</v>
      </c>
      <c r="E41" s="274">
        <v>2341075</v>
      </c>
      <c r="F41" s="271" t="s">
        <v>1539</v>
      </c>
      <c r="G41" s="145" t="s">
        <v>1581</v>
      </c>
      <c r="H41" s="14"/>
    </row>
    <row r="42" spans="1:8" s="267" customFormat="1">
      <c r="A42" s="109">
        <v>38</v>
      </c>
      <c r="B42" s="253" t="s">
        <v>1523</v>
      </c>
      <c r="C42" s="253" t="s">
        <v>1524</v>
      </c>
      <c r="D42" s="253" t="s">
        <v>101</v>
      </c>
      <c r="E42" s="39" t="s">
        <v>1548</v>
      </c>
      <c r="F42" s="271" t="s">
        <v>1539</v>
      </c>
      <c r="G42" s="145" t="s">
        <v>1549</v>
      </c>
      <c r="H42" s="14"/>
    </row>
    <row r="43" spans="1:8" s="267" customFormat="1">
      <c r="A43" s="109">
        <v>39</v>
      </c>
      <c r="B43" s="253" t="s">
        <v>1523</v>
      </c>
      <c r="C43" s="253" t="s">
        <v>1524</v>
      </c>
      <c r="D43" s="253" t="s">
        <v>101</v>
      </c>
      <c r="E43" s="274" t="s">
        <v>1582</v>
      </c>
      <c r="F43" s="271" t="s">
        <v>1539</v>
      </c>
      <c r="G43" s="145" t="s">
        <v>1583</v>
      </c>
      <c r="H43" s="14"/>
    </row>
    <row r="44" spans="1:8" s="267" customFormat="1">
      <c r="A44" s="109">
        <v>40</v>
      </c>
      <c r="B44" s="253" t="s">
        <v>1523</v>
      </c>
      <c r="C44" s="253" t="s">
        <v>1524</v>
      </c>
      <c r="D44" s="253" t="s">
        <v>101</v>
      </c>
      <c r="E44" s="274">
        <v>3240200</v>
      </c>
      <c r="F44" s="271" t="s">
        <v>1539</v>
      </c>
      <c r="G44" s="145" t="s">
        <v>1584</v>
      </c>
      <c r="H44" s="14"/>
    </row>
    <row r="45" spans="1:8" s="267" customFormat="1">
      <c r="A45" s="109">
        <v>41</v>
      </c>
      <c r="B45" s="253" t="s">
        <v>1523</v>
      </c>
      <c r="C45" s="253" t="s">
        <v>1524</v>
      </c>
      <c r="D45" s="253" t="s">
        <v>101</v>
      </c>
      <c r="E45" s="274">
        <v>3290025</v>
      </c>
      <c r="F45" s="271" t="s">
        <v>6</v>
      </c>
      <c r="G45" s="145" t="s">
        <v>148</v>
      </c>
      <c r="H45" s="14"/>
    </row>
    <row r="46" spans="1:8" s="26" customFormat="1">
      <c r="A46" s="109">
        <v>42</v>
      </c>
      <c r="B46" s="253" t="s">
        <v>1523</v>
      </c>
      <c r="C46" s="253" t="s">
        <v>1524</v>
      </c>
      <c r="D46" s="253" t="s">
        <v>101</v>
      </c>
      <c r="E46" s="62"/>
      <c r="F46" s="13" t="s">
        <v>6</v>
      </c>
      <c r="G46" s="22" t="s">
        <v>153</v>
      </c>
      <c r="H46" s="14"/>
    </row>
    <row r="47" spans="1:8" s="26" customFormat="1">
      <c r="A47" s="109">
        <v>43</v>
      </c>
      <c r="B47" s="253" t="s">
        <v>1523</v>
      </c>
      <c r="C47" s="253" t="s">
        <v>1524</v>
      </c>
      <c r="D47" s="253" t="s">
        <v>101</v>
      </c>
      <c r="E47" s="62"/>
      <c r="F47" s="13" t="s">
        <v>6</v>
      </c>
      <c r="G47" s="22" t="s">
        <v>154</v>
      </c>
      <c r="H47" s="14"/>
    </row>
    <row r="48" spans="1:8" s="26" customFormat="1">
      <c r="A48" s="109">
        <v>44</v>
      </c>
      <c r="B48" s="253" t="s">
        <v>1523</v>
      </c>
      <c r="C48" s="253" t="s">
        <v>1524</v>
      </c>
      <c r="D48" s="253" t="s">
        <v>101</v>
      </c>
      <c r="E48" s="62">
        <v>99445</v>
      </c>
      <c r="F48" s="13" t="s">
        <v>6</v>
      </c>
      <c r="G48" s="22" t="s">
        <v>167</v>
      </c>
      <c r="H48" s="14"/>
    </row>
    <row r="49" spans="1:8" s="26" customFormat="1" ht="13.5" thickBot="1">
      <c r="A49" s="111">
        <v>45</v>
      </c>
      <c r="B49" s="254" t="s">
        <v>1523</v>
      </c>
      <c r="C49" s="254" t="s">
        <v>1524</v>
      </c>
      <c r="D49" s="254" t="s">
        <v>101</v>
      </c>
      <c r="E49" s="63">
        <v>43607</v>
      </c>
      <c r="F49" s="64" t="s">
        <v>6</v>
      </c>
      <c r="G49" s="275" t="s">
        <v>168</v>
      </c>
      <c r="H49" s="14"/>
    </row>
    <row r="50" spans="1:8" s="267" customFormat="1" ht="13.5" thickTop="1">
      <c r="A50" s="108">
        <v>46</v>
      </c>
      <c r="B50" s="256" t="s">
        <v>1523</v>
      </c>
      <c r="C50" s="256" t="s">
        <v>1585</v>
      </c>
      <c r="D50" s="256" t="s">
        <v>101</v>
      </c>
      <c r="E50" s="38">
        <v>1240253</v>
      </c>
      <c r="F50" s="21" t="s">
        <v>11</v>
      </c>
      <c r="G50" s="276" t="s">
        <v>1586</v>
      </c>
      <c r="H50" s="14">
        <v>635470</v>
      </c>
    </row>
    <row r="51" spans="1:8" s="267" customFormat="1">
      <c r="A51" s="109">
        <v>47</v>
      </c>
      <c r="B51" s="253" t="s">
        <v>1523</v>
      </c>
      <c r="C51" s="253" t="s">
        <v>1585</v>
      </c>
      <c r="D51" s="253" t="s">
        <v>101</v>
      </c>
      <c r="E51" s="36">
        <v>1240254</v>
      </c>
      <c r="F51" s="13" t="s">
        <v>11</v>
      </c>
      <c r="G51" s="145" t="s">
        <v>1587</v>
      </c>
      <c r="H51" s="14">
        <v>834960</v>
      </c>
    </row>
    <row r="52" spans="1:8" s="267" customFormat="1">
      <c r="A52" s="109">
        <v>48</v>
      </c>
      <c r="B52" s="253" t="s">
        <v>1523</v>
      </c>
      <c r="C52" s="253" t="s">
        <v>1585</v>
      </c>
      <c r="D52" s="253" t="s">
        <v>101</v>
      </c>
      <c r="E52" s="36">
        <v>1240255</v>
      </c>
      <c r="F52" s="13" t="s">
        <v>11</v>
      </c>
      <c r="G52" s="145" t="s">
        <v>1588</v>
      </c>
      <c r="H52" s="14">
        <v>733290</v>
      </c>
    </row>
    <row r="53" spans="1:8" s="267" customFormat="1">
      <c r="A53" s="109">
        <v>49</v>
      </c>
      <c r="B53" s="253" t="s">
        <v>1523</v>
      </c>
      <c r="C53" s="253" t="s">
        <v>1585</v>
      </c>
      <c r="D53" s="253" t="s">
        <v>101</v>
      </c>
      <c r="E53" s="36">
        <v>1240256</v>
      </c>
      <c r="F53" s="13" t="s">
        <v>11</v>
      </c>
      <c r="G53" s="145" t="s">
        <v>1589</v>
      </c>
      <c r="H53" s="14">
        <v>957810</v>
      </c>
    </row>
    <row r="54" spans="1:8" s="267" customFormat="1">
      <c r="A54" s="109">
        <v>50</v>
      </c>
      <c r="B54" s="253" t="s">
        <v>1523</v>
      </c>
      <c r="C54" s="253" t="s">
        <v>1585</v>
      </c>
      <c r="D54" s="253" t="s">
        <v>101</v>
      </c>
      <c r="E54" s="36">
        <v>3240061</v>
      </c>
      <c r="F54" s="13" t="s">
        <v>6</v>
      </c>
      <c r="G54" s="145" t="s">
        <v>1590</v>
      </c>
      <c r="H54" s="14"/>
    </row>
    <row r="55" spans="1:8" s="267" customFormat="1">
      <c r="A55" s="109">
        <v>51</v>
      </c>
      <c r="B55" s="253" t="s">
        <v>1523</v>
      </c>
      <c r="C55" s="253" t="s">
        <v>1585</v>
      </c>
      <c r="D55" s="253" t="s">
        <v>101</v>
      </c>
      <c r="E55" s="36">
        <v>3240067</v>
      </c>
      <c r="F55" s="13" t="s">
        <v>6</v>
      </c>
      <c r="G55" s="145" t="s">
        <v>1591</v>
      </c>
      <c r="H55" s="14"/>
    </row>
    <row r="56" spans="1:8" s="267" customFormat="1">
      <c r="A56" s="109">
        <v>52</v>
      </c>
      <c r="B56" s="253" t="s">
        <v>1523</v>
      </c>
      <c r="C56" s="253" t="s">
        <v>1585</v>
      </c>
      <c r="D56" s="253" t="s">
        <v>101</v>
      </c>
      <c r="E56" s="39" t="s">
        <v>1548</v>
      </c>
      <c r="F56" s="13" t="s">
        <v>1539</v>
      </c>
      <c r="G56" s="145" t="s">
        <v>1549</v>
      </c>
      <c r="H56" s="14"/>
    </row>
    <row r="57" spans="1:8" s="267" customFormat="1">
      <c r="A57" s="109">
        <v>53</v>
      </c>
      <c r="B57" s="253" t="s">
        <v>1523</v>
      </c>
      <c r="C57" s="253" t="s">
        <v>1585</v>
      </c>
      <c r="D57" s="253" t="s">
        <v>101</v>
      </c>
      <c r="E57" s="36" t="s">
        <v>1592</v>
      </c>
      <c r="F57" s="13" t="s">
        <v>1539</v>
      </c>
      <c r="G57" s="145" t="s">
        <v>1593</v>
      </c>
      <c r="H57" s="14"/>
    </row>
    <row r="58" spans="1:8" s="267" customFormat="1">
      <c r="A58" s="109">
        <v>54</v>
      </c>
      <c r="B58" s="253" t="s">
        <v>1523</v>
      </c>
      <c r="C58" s="253" t="s">
        <v>1585</v>
      </c>
      <c r="D58" s="253" t="s">
        <v>101</v>
      </c>
      <c r="E58" s="36">
        <v>3290025</v>
      </c>
      <c r="F58" s="13" t="s">
        <v>6</v>
      </c>
      <c r="G58" s="145" t="s">
        <v>148</v>
      </c>
      <c r="H58" s="14"/>
    </row>
    <row r="59" spans="1:8" s="26" customFormat="1">
      <c r="A59" s="109">
        <v>55</v>
      </c>
      <c r="B59" s="253" t="s">
        <v>1523</v>
      </c>
      <c r="C59" s="253" t="s">
        <v>1585</v>
      </c>
      <c r="D59" s="253" t="s">
        <v>101</v>
      </c>
      <c r="E59" s="62"/>
      <c r="F59" s="13" t="s">
        <v>6</v>
      </c>
      <c r="G59" s="22" t="s">
        <v>153</v>
      </c>
      <c r="H59" s="14"/>
    </row>
    <row r="60" spans="1:8" s="26" customFormat="1">
      <c r="A60" s="109">
        <v>56</v>
      </c>
      <c r="B60" s="253" t="s">
        <v>1523</v>
      </c>
      <c r="C60" s="253" t="s">
        <v>1585</v>
      </c>
      <c r="D60" s="253" t="s">
        <v>101</v>
      </c>
      <c r="E60" s="62"/>
      <c r="F60" s="13" t="s">
        <v>6</v>
      </c>
      <c r="G60" s="22" t="s">
        <v>154</v>
      </c>
      <c r="H60" s="14"/>
    </row>
    <row r="61" spans="1:8" s="26" customFormat="1">
      <c r="A61" s="109">
        <v>57</v>
      </c>
      <c r="B61" s="253" t="s">
        <v>1523</v>
      </c>
      <c r="C61" s="253" t="s">
        <v>1585</v>
      </c>
      <c r="D61" s="253" t="s">
        <v>101</v>
      </c>
      <c r="E61" s="62">
        <v>99445</v>
      </c>
      <c r="F61" s="13" t="s">
        <v>6</v>
      </c>
      <c r="G61" s="22" t="s">
        <v>167</v>
      </c>
      <c r="H61" s="14"/>
    </row>
    <row r="62" spans="1:8" s="26" customFormat="1" ht="13.5" thickBot="1">
      <c r="A62" s="111">
        <v>58</v>
      </c>
      <c r="B62" s="254" t="s">
        <v>1523</v>
      </c>
      <c r="C62" s="254" t="s">
        <v>1585</v>
      </c>
      <c r="D62" s="254" t="s">
        <v>101</v>
      </c>
      <c r="E62" s="63">
        <v>43607</v>
      </c>
      <c r="F62" s="64" t="s">
        <v>6</v>
      </c>
      <c r="G62" s="275" t="s">
        <v>168</v>
      </c>
      <c r="H62" s="14"/>
    </row>
    <row r="63" spans="1:8" s="267" customFormat="1" ht="13.5" thickTop="1">
      <c r="A63" s="108">
        <v>59</v>
      </c>
      <c r="B63" s="256" t="s">
        <v>1523</v>
      </c>
      <c r="C63" s="256" t="s">
        <v>1594</v>
      </c>
      <c r="D63" s="256" t="s">
        <v>101</v>
      </c>
      <c r="E63" s="38">
        <v>1240257</v>
      </c>
      <c r="F63" s="21" t="s">
        <v>11</v>
      </c>
      <c r="G63" s="276" t="s">
        <v>1595</v>
      </c>
      <c r="H63" s="14">
        <v>238474.80000000002</v>
      </c>
    </row>
    <row r="64" spans="1:8" s="267" customFormat="1">
      <c r="A64" s="109">
        <v>60</v>
      </c>
      <c r="B64" s="253" t="s">
        <v>1523</v>
      </c>
      <c r="C64" s="253" t="s">
        <v>1594</v>
      </c>
      <c r="D64" s="253" t="s">
        <v>101</v>
      </c>
      <c r="E64" s="36">
        <v>1240202</v>
      </c>
      <c r="F64" s="13" t="s">
        <v>11</v>
      </c>
      <c r="G64" s="145" t="s">
        <v>1596</v>
      </c>
      <c r="H64" s="14">
        <v>398269</v>
      </c>
    </row>
    <row r="65" spans="1:8" s="267" customFormat="1">
      <c r="A65" s="109">
        <v>61</v>
      </c>
      <c r="B65" s="253" t="s">
        <v>1523</v>
      </c>
      <c r="C65" s="253" t="s">
        <v>1594</v>
      </c>
      <c r="D65" s="253" t="s">
        <v>101</v>
      </c>
      <c r="E65" s="36">
        <v>1240205</v>
      </c>
      <c r="F65" s="13" t="s">
        <v>11</v>
      </c>
      <c r="G65" s="145" t="s">
        <v>1597</v>
      </c>
      <c r="H65" s="14">
        <v>528087.20000000007</v>
      </c>
    </row>
    <row r="66" spans="1:8" s="267" customFormat="1">
      <c r="A66" s="109">
        <v>62</v>
      </c>
      <c r="B66" s="253" t="s">
        <v>1523</v>
      </c>
      <c r="C66" s="253" t="s">
        <v>1594</v>
      </c>
      <c r="D66" s="253" t="s">
        <v>101</v>
      </c>
      <c r="E66" s="36">
        <v>1240258</v>
      </c>
      <c r="F66" s="13" t="s">
        <v>11</v>
      </c>
      <c r="G66" s="145" t="s">
        <v>1598</v>
      </c>
      <c r="H66" s="14">
        <v>382180</v>
      </c>
    </row>
    <row r="67" spans="1:8" s="267" customFormat="1">
      <c r="A67" s="109">
        <v>63</v>
      </c>
      <c r="B67" s="253" t="s">
        <v>1523</v>
      </c>
      <c r="C67" s="253" t="s">
        <v>1594</v>
      </c>
      <c r="D67" s="253" t="s">
        <v>101</v>
      </c>
      <c r="E67" s="36">
        <v>1240259</v>
      </c>
      <c r="F67" s="13" t="s">
        <v>11</v>
      </c>
      <c r="G67" s="145" t="s">
        <v>1599</v>
      </c>
      <c r="H67" s="14">
        <v>601720</v>
      </c>
    </row>
    <row r="68" spans="1:8" s="267" customFormat="1">
      <c r="A68" s="109">
        <v>64</v>
      </c>
      <c r="B68" s="253" t="s">
        <v>1523</v>
      </c>
      <c r="C68" s="253" t="s">
        <v>1594</v>
      </c>
      <c r="D68" s="253" t="s">
        <v>101</v>
      </c>
      <c r="E68" s="36">
        <v>1240203</v>
      </c>
      <c r="F68" s="13" t="s">
        <v>11</v>
      </c>
      <c r="G68" s="145" t="s">
        <v>1600</v>
      </c>
      <c r="H68" s="14">
        <v>778170</v>
      </c>
    </row>
    <row r="69" spans="1:8" s="267" customFormat="1">
      <c r="A69" s="109">
        <v>65</v>
      </c>
      <c r="B69" s="253" t="s">
        <v>1523</v>
      </c>
      <c r="C69" s="253" t="s">
        <v>1594</v>
      </c>
      <c r="D69" s="253" t="s">
        <v>101</v>
      </c>
      <c r="E69" s="274">
        <v>3240099</v>
      </c>
      <c r="F69" s="13" t="s">
        <v>6</v>
      </c>
      <c r="G69" s="145" t="s">
        <v>1601</v>
      </c>
      <c r="H69" s="14"/>
    </row>
    <row r="70" spans="1:8" s="267" customFormat="1">
      <c r="A70" s="109">
        <v>66</v>
      </c>
      <c r="B70" s="253" t="s">
        <v>1523</v>
      </c>
      <c r="C70" s="253" t="s">
        <v>1594</v>
      </c>
      <c r="D70" s="253" t="s">
        <v>101</v>
      </c>
      <c r="E70" s="274" t="s">
        <v>1602</v>
      </c>
      <c r="F70" s="13" t="s">
        <v>6</v>
      </c>
      <c r="G70" s="145" t="s">
        <v>1603</v>
      </c>
      <c r="H70" s="14"/>
    </row>
    <row r="71" spans="1:8" s="267" customFormat="1">
      <c r="A71" s="109">
        <v>67</v>
      </c>
      <c r="B71" s="253" t="s">
        <v>1523</v>
      </c>
      <c r="C71" s="253" t="s">
        <v>1594</v>
      </c>
      <c r="D71" s="253" t="s">
        <v>101</v>
      </c>
      <c r="E71" s="274" t="s">
        <v>1604</v>
      </c>
      <c r="F71" s="13" t="s">
        <v>6</v>
      </c>
      <c r="G71" s="145" t="s">
        <v>1605</v>
      </c>
      <c r="H71" s="14"/>
    </row>
    <row r="72" spans="1:8" s="267" customFormat="1">
      <c r="A72" s="109">
        <v>68</v>
      </c>
      <c r="B72" s="253" t="s">
        <v>1523</v>
      </c>
      <c r="C72" s="253" t="s">
        <v>1594</v>
      </c>
      <c r="D72" s="253" t="s">
        <v>101</v>
      </c>
      <c r="E72" s="36" t="s">
        <v>1606</v>
      </c>
      <c r="F72" s="13" t="s">
        <v>1539</v>
      </c>
      <c r="G72" s="145" t="s">
        <v>1607</v>
      </c>
      <c r="H72" s="14"/>
    </row>
    <row r="73" spans="1:8" s="267" customFormat="1">
      <c r="A73" s="109">
        <v>69</v>
      </c>
      <c r="B73" s="253" t="s">
        <v>1523</v>
      </c>
      <c r="C73" s="253" t="s">
        <v>1594</v>
      </c>
      <c r="D73" s="253" t="s">
        <v>101</v>
      </c>
      <c r="E73" s="268">
        <v>2071017</v>
      </c>
      <c r="F73" s="13" t="s">
        <v>1539</v>
      </c>
      <c r="G73" s="145" t="s">
        <v>1608</v>
      </c>
      <c r="H73" s="14"/>
    </row>
    <row r="74" spans="1:8" s="267" customFormat="1">
      <c r="A74" s="109">
        <v>70</v>
      </c>
      <c r="B74" s="253" t="s">
        <v>1523</v>
      </c>
      <c r="C74" s="253" t="s">
        <v>1594</v>
      </c>
      <c r="D74" s="253" t="s">
        <v>101</v>
      </c>
      <c r="E74" s="268">
        <v>2071016</v>
      </c>
      <c r="F74" s="13" t="s">
        <v>1539</v>
      </c>
      <c r="G74" s="145" t="s">
        <v>1609</v>
      </c>
      <c r="H74" s="14"/>
    </row>
    <row r="75" spans="1:8" s="267" customFormat="1" ht="25.5">
      <c r="A75" s="109">
        <v>71</v>
      </c>
      <c r="B75" s="253" t="s">
        <v>1523</v>
      </c>
      <c r="C75" s="253" t="s">
        <v>1594</v>
      </c>
      <c r="D75" s="253" t="s">
        <v>101</v>
      </c>
      <c r="E75" s="36">
        <v>2122452</v>
      </c>
      <c r="F75" s="13" t="s">
        <v>1539</v>
      </c>
      <c r="G75" s="145" t="s">
        <v>129</v>
      </c>
      <c r="H75" s="14"/>
    </row>
    <row r="76" spans="1:8" s="267" customFormat="1" ht="25.5">
      <c r="A76" s="109">
        <v>72</v>
      </c>
      <c r="B76" s="253" t="s">
        <v>1523</v>
      </c>
      <c r="C76" s="253" t="s">
        <v>1594</v>
      </c>
      <c r="D76" s="253" t="s">
        <v>101</v>
      </c>
      <c r="E76" s="36">
        <v>2122450</v>
      </c>
      <c r="F76" s="13" t="s">
        <v>1539</v>
      </c>
      <c r="G76" s="145" t="s">
        <v>130</v>
      </c>
      <c r="H76" s="14"/>
    </row>
    <row r="77" spans="1:8" s="267" customFormat="1" ht="25.5">
      <c r="A77" s="109">
        <v>73</v>
      </c>
      <c r="B77" s="253" t="s">
        <v>1523</v>
      </c>
      <c r="C77" s="253" t="s">
        <v>1594</v>
      </c>
      <c r="D77" s="253" t="s">
        <v>101</v>
      </c>
      <c r="E77" s="36">
        <v>2141958</v>
      </c>
      <c r="F77" s="13" t="s">
        <v>1539</v>
      </c>
      <c r="G77" s="145" t="s">
        <v>131</v>
      </c>
      <c r="H77" s="14"/>
    </row>
    <row r="78" spans="1:8" s="267" customFormat="1" ht="25.5">
      <c r="A78" s="109">
        <v>74</v>
      </c>
      <c r="B78" s="253" t="s">
        <v>1523</v>
      </c>
      <c r="C78" s="253" t="s">
        <v>1594</v>
      </c>
      <c r="D78" s="253" t="s">
        <v>101</v>
      </c>
      <c r="E78" s="36">
        <v>2141957</v>
      </c>
      <c r="F78" s="13" t="s">
        <v>1539</v>
      </c>
      <c r="G78" s="145" t="s">
        <v>132</v>
      </c>
      <c r="H78" s="14"/>
    </row>
    <row r="79" spans="1:8" s="267" customFormat="1" ht="25.5">
      <c r="A79" s="109">
        <v>75</v>
      </c>
      <c r="B79" s="253" t="s">
        <v>1523</v>
      </c>
      <c r="C79" s="253" t="s">
        <v>1594</v>
      </c>
      <c r="D79" s="253" t="s">
        <v>101</v>
      </c>
      <c r="E79" s="36">
        <v>1070063</v>
      </c>
      <c r="F79" s="13" t="s">
        <v>1539</v>
      </c>
      <c r="G79" s="145" t="s">
        <v>1610</v>
      </c>
      <c r="H79" s="14">
        <v>54710</v>
      </c>
    </row>
    <row r="80" spans="1:8" s="267" customFormat="1" ht="25.5">
      <c r="A80" s="109">
        <v>76</v>
      </c>
      <c r="B80" s="253" t="s">
        <v>1523</v>
      </c>
      <c r="C80" s="253" t="s">
        <v>1594</v>
      </c>
      <c r="D80" s="253" t="s">
        <v>101</v>
      </c>
      <c r="E80" s="36">
        <v>1070062</v>
      </c>
      <c r="F80" s="13" t="s">
        <v>1539</v>
      </c>
      <c r="G80" s="145" t="s">
        <v>1611</v>
      </c>
      <c r="H80" s="14">
        <v>64820</v>
      </c>
    </row>
    <row r="81" spans="1:8" s="267" customFormat="1" ht="25.5">
      <c r="A81" s="109">
        <v>77</v>
      </c>
      <c r="B81" s="253" t="s">
        <v>1523</v>
      </c>
      <c r="C81" s="253" t="s">
        <v>1594</v>
      </c>
      <c r="D81" s="253" t="s">
        <v>101</v>
      </c>
      <c r="E81" s="274" t="s">
        <v>1566</v>
      </c>
      <c r="F81" s="13" t="s">
        <v>6</v>
      </c>
      <c r="G81" s="145" t="s">
        <v>1567</v>
      </c>
      <c r="H81" s="14">
        <v>23910</v>
      </c>
    </row>
    <row r="82" spans="1:8" s="267" customFormat="1" ht="25.5">
      <c r="A82" s="109">
        <v>78</v>
      </c>
      <c r="B82" s="253" t="s">
        <v>1523</v>
      </c>
      <c r="C82" s="253" t="s">
        <v>1594</v>
      </c>
      <c r="D82" s="253" t="s">
        <v>101</v>
      </c>
      <c r="E82" s="274" t="s">
        <v>1570</v>
      </c>
      <c r="F82" s="13" t="s">
        <v>6</v>
      </c>
      <c r="G82" s="145" t="s">
        <v>1571</v>
      </c>
      <c r="H82" s="14">
        <v>35870</v>
      </c>
    </row>
    <row r="83" spans="1:8" s="267" customFormat="1">
      <c r="A83" s="109">
        <v>79</v>
      </c>
      <c r="B83" s="253" t="s">
        <v>1523</v>
      </c>
      <c r="C83" s="253" t="s">
        <v>1594</v>
      </c>
      <c r="D83" s="253" t="s">
        <v>101</v>
      </c>
      <c r="E83" s="84">
        <v>2340031</v>
      </c>
      <c r="F83" s="13" t="s">
        <v>1539</v>
      </c>
      <c r="G83" s="145" t="s">
        <v>1612</v>
      </c>
      <c r="H83" s="14"/>
    </row>
    <row r="84" spans="1:8" s="267" customFormat="1">
      <c r="A84" s="109">
        <v>80</v>
      </c>
      <c r="B84" s="253" t="s">
        <v>1523</v>
      </c>
      <c r="C84" s="253" t="s">
        <v>1594</v>
      </c>
      <c r="D84" s="253" t="s">
        <v>101</v>
      </c>
      <c r="E84" s="84">
        <v>2340024</v>
      </c>
      <c r="F84" s="13" t="s">
        <v>1539</v>
      </c>
      <c r="G84" s="145" t="s">
        <v>1613</v>
      </c>
      <c r="H84" s="14"/>
    </row>
    <row r="85" spans="1:8" s="267" customFormat="1">
      <c r="A85" s="109">
        <v>81</v>
      </c>
      <c r="B85" s="253" t="s">
        <v>1523</v>
      </c>
      <c r="C85" s="253" t="s">
        <v>1594</v>
      </c>
      <c r="D85" s="253" t="s">
        <v>101</v>
      </c>
      <c r="E85" s="36">
        <v>2342005</v>
      </c>
      <c r="F85" s="13" t="s">
        <v>1539</v>
      </c>
      <c r="G85" s="145" t="s">
        <v>1614</v>
      </c>
      <c r="H85" s="14"/>
    </row>
    <row r="86" spans="1:8" s="267" customFormat="1">
      <c r="A86" s="109">
        <v>82</v>
      </c>
      <c r="B86" s="253" t="s">
        <v>1523</v>
      </c>
      <c r="C86" s="253" t="s">
        <v>1594</v>
      </c>
      <c r="D86" s="253" t="s">
        <v>101</v>
      </c>
      <c r="E86" s="36">
        <v>2123190</v>
      </c>
      <c r="F86" s="13" t="s">
        <v>1539</v>
      </c>
      <c r="G86" s="145" t="s">
        <v>1615</v>
      </c>
      <c r="H86" s="14"/>
    </row>
    <row r="87" spans="1:8" s="267" customFormat="1">
      <c r="A87" s="109">
        <v>83</v>
      </c>
      <c r="B87" s="253" t="s">
        <v>1523</v>
      </c>
      <c r="C87" s="253" t="s">
        <v>1594</v>
      </c>
      <c r="D87" s="253" t="s">
        <v>101</v>
      </c>
      <c r="E87" s="39">
        <v>3240200</v>
      </c>
      <c r="F87" s="13" t="s">
        <v>1539</v>
      </c>
      <c r="G87" s="145" t="s">
        <v>1584</v>
      </c>
      <c r="H87" s="14"/>
    </row>
    <row r="88" spans="1:8" s="267" customFormat="1">
      <c r="A88" s="109">
        <v>84</v>
      </c>
      <c r="B88" s="253" t="s">
        <v>1523</v>
      </c>
      <c r="C88" s="253" t="s">
        <v>1594</v>
      </c>
      <c r="D88" s="253" t="s">
        <v>101</v>
      </c>
      <c r="E88" s="36">
        <v>3290025</v>
      </c>
      <c r="F88" s="13" t="s">
        <v>6</v>
      </c>
      <c r="G88" s="145" t="s">
        <v>148</v>
      </c>
      <c r="H88" s="14"/>
    </row>
    <row r="89" spans="1:8" s="26" customFormat="1">
      <c r="A89" s="109">
        <v>85</v>
      </c>
      <c r="B89" s="253" t="s">
        <v>1523</v>
      </c>
      <c r="C89" s="253" t="s">
        <v>1594</v>
      </c>
      <c r="D89" s="253" t="s">
        <v>101</v>
      </c>
      <c r="E89" s="62"/>
      <c r="F89" s="13" t="s">
        <v>6</v>
      </c>
      <c r="G89" s="22" t="s">
        <v>153</v>
      </c>
      <c r="H89" s="14"/>
    </row>
    <row r="90" spans="1:8" s="26" customFormat="1">
      <c r="A90" s="109">
        <v>86</v>
      </c>
      <c r="B90" s="253" t="s">
        <v>1523</v>
      </c>
      <c r="C90" s="253" t="s">
        <v>1594</v>
      </c>
      <c r="D90" s="253" t="s">
        <v>101</v>
      </c>
      <c r="E90" s="62"/>
      <c r="F90" s="13" t="s">
        <v>6</v>
      </c>
      <c r="G90" s="22" t="s">
        <v>154</v>
      </c>
      <c r="H90" s="14"/>
    </row>
    <row r="91" spans="1:8" s="26" customFormat="1">
      <c r="A91" s="109">
        <v>87</v>
      </c>
      <c r="B91" s="253" t="s">
        <v>1523</v>
      </c>
      <c r="C91" s="253" t="s">
        <v>1594</v>
      </c>
      <c r="D91" s="253" t="s">
        <v>101</v>
      </c>
      <c r="E91" s="62">
        <v>99445</v>
      </c>
      <c r="F91" s="13" t="s">
        <v>6</v>
      </c>
      <c r="G91" s="22" t="s">
        <v>167</v>
      </c>
      <c r="H91" s="14"/>
    </row>
    <row r="92" spans="1:8" s="26" customFormat="1" ht="13.5" thickBot="1">
      <c r="A92" s="109">
        <v>88</v>
      </c>
      <c r="B92" s="253" t="s">
        <v>1523</v>
      </c>
      <c r="C92" s="254" t="s">
        <v>1594</v>
      </c>
      <c r="D92" s="254" t="s">
        <v>101</v>
      </c>
      <c r="E92" s="63">
        <v>43607</v>
      </c>
      <c r="F92" s="64" t="s">
        <v>6</v>
      </c>
      <c r="G92" s="275" t="s">
        <v>168</v>
      </c>
      <c r="H92" s="277"/>
    </row>
    <row r="93" spans="1:8" ht="27" thickTop="1" thickBot="1">
      <c r="A93" s="111">
        <v>89</v>
      </c>
      <c r="B93" s="111" t="s">
        <v>1523</v>
      </c>
      <c r="C93" s="262" t="s">
        <v>1616</v>
      </c>
      <c r="D93" s="278" t="s">
        <v>10</v>
      </c>
      <c r="E93" s="263">
        <v>1240167</v>
      </c>
      <c r="F93" s="278" t="s">
        <v>11</v>
      </c>
      <c r="G93" s="279" t="s">
        <v>1617</v>
      </c>
      <c r="H93" s="14">
        <v>636500</v>
      </c>
    </row>
    <row r="94" spans="1:8" ht="13.5" thickTop="1"/>
  </sheetData>
  <mergeCells count="1">
    <mergeCell ref="A1:G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Шкафы</vt:lpstr>
      <vt:lpstr>Лари</vt:lpstr>
      <vt:lpstr>Прилавки</vt:lpstr>
      <vt:lpstr>Горки</vt:lpstr>
      <vt:lpstr>Моноблоки,сплиты</vt:lpstr>
      <vt:lpstr>Бонеты</vt:lpstr>
      <vt:lpstr>Шкафы!Заголовки_для_печати</vt:lpstr>
      <vt:lpstr>Бонеты!Область_печати</vt:lpstr>
      <vt:lpstr>Горки!Область_печати</vt:lpstr>
      <vt:lpstr>Лари!Область_печати</vt:lpstr>
      <vt:lpstr>'Моноблоки,сплиты'!Область_печати</vt:lpstr>
      <vt:lpstr>Прилавки!Область_печати</vt:lpstr>
      <vt:lpstr>Шкафы!Область_печати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2023-04-27T10:41:14Z</dcterms:modified>
</cp:coreProperties>
</file>