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20" yWindow="-120" windowWidth="29040" windowHeight="15840"/>
  </bookViews>
  <sheets>
    <sheet name="Лист1" sheetId="3" r:id="rId1"/>
  </sheets>
  <definedNames>
    <definedName name="_xlnm.Print_Titles" localSheetId="0">Лист1!$1:$5</definedName>
    <definedName name="_xlnm.Print_Area" localSheetId="0">Лист1!$A$1:$L$1496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6" i="3"/>
  <c r="G725"/>
  <c r="G92"/>
  <c r="K163"/>
  <c r="I163"/>
  <c r="G163"/>
  <c r="G209"/>
  <c r="G1213"/>
  <c r="G925"/>
  <c r="G924"/>
  <c r="G248"/>
  <c r="G620"/>
  <c r="G619"/>
  <c r="G826"/>
  <c r="G825"/>
  <c r="G824"/>
  <c r="G76"/>
  <c r="G278"/>
  <c r="K277"/>
  <c r="I277"/>
  <c r="G277"/>
  <c r="G208"/>
  <c r="G118"/>
  <c r="G114"/>
  <c r="I95"/>
  <c r="I96"/>
  <c r="K571"/>
  <c r="I571"/>
  <c r="G572"/>
  <c r="G571"/>
  <c r="G574"/>
  <c r="G477"/>
  <c r="G476"/>
  <c r="G147"/>
  <c r="G842"/>
  <c r="G841"/>
  <c r="G840"/>
  <c r="I147"/>
  <c r="K147"/>
  <c r="I985"/>
  <c r="G216"/>
  <c r="G215"/>
  <c r="G214"/>
  <c r="G213"/>
  <c r="G212"/>
  <c r="G211"/>
  <c r="I1367"/>
  <c r="I1368"/>
  <c r="I1369"/>
  <c r="I1370"/>
  <c r="I1371"/>
  <c r="I1372"/>
  <c r="I1374"/>
  <c r="I1375"/>
  <c r="I1376"/>
  <c r="I1250"/>
  <c r="I1251"/>
  <c r="C1375"/>
  <c r="C1376"/>
  <c r="C1374"/>
  <c r="G563"/>
  <c r="G816"/>
  <c r="G817"/>
  <c r="G801"/>
  <c r="G800"/>
  <c r="G799"/>
  <c r="G798"/>
  <c r="G791"/>
  <c r="G790"/>
  <c r="J1403"/>
  <c r="I1403"/>
  <c r="J1404"/>
  <c r="K1404"/>
  <c r="J1405"/>
  <c r="I1405"/>
  <c r="J1406"/>
  <c r="I1406"/>
  <c r="J1407"/>
  <c r="K1407"/>
  <c r="J1408"/>
  <c r="K1408"/>
  <c r="J1409"/>
  <c r="K1409"/>
  <c r="J1410"/>
  <c r="K1410"/>
  <c r="J1411"/>
  <c r="K1411"/>
  <c r="J1412"/>
  <c r="K1412"/>
  <c r="J1413"/>
  <c r="I1413"/>
  <c r="J1414"/>
  <c r="K1414"/>
  <c r="J1415"/>
  <c r="K1415"/>
  <c r="J1416"/>
  <c r="K1416"/>
  <c r="J1417"/>
  <c r="K1417"/>
  <c r="J1418"/>
  <c r="K1418"/>
  <c r="J1419"/>
  <c r="I1419"/>
  <c r="J1420"/>
  <c r="K1420"/>
  <c r="J1421"/>
  <c r="K1421"/>
  <c r="J1422"/>
  <c r="K1422"/>
  <c r="J1423"/>
  <c r="K1423"/>
  <c r="J1424"/>
  <c r="K1424"/>
  <c r="J1425"/>
  <c r="K1425"/>
  <c r="J1426"/>
  <c r="K1426"/>
  <c r="J1427"/>
  <c r="K1427"/>
  <c r="J1428"/>
  <c r="K1428"/>
  <c r="J1402"/>
  <c r="I1402"/>
  <c r="I1452"/>
  <c r="I1454"/>
  <c r="I1456"/>
  <c r="I1461"/>
  <c r="K1461"/>
  <c r="K1394"/>
  <c r="K1395"/>
  <c r="K1396"/>
  <c r="K1397"/>
  <c r="K1398"/>
  <c r="K1399"/>
  <c r="K1400"/>
  <c r="K1401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451"/>
  <c r="K1452"/>
  <c r="K1453"/>
  <c r="K1454"/>
  <c r="K1455"/>
  <c r="K1456"/>
  <c r="K1457"/>
  <c r="K1458"/>
  <c r="K1459"/>
  <c r="K1460"/>
  <c r="K1462"/>
  <c r="K1463"/>
  <c r="K1464"/>
  <c r="K1465"/>
  <c r="K1466"/>
  <c r="K1467"/>
  <c r="K1468"/>
  <c r="K1469"/>
  <c r="K1470"/>
  <c r="K1393"/>
  <c r="G1402"/>
  <c r="K1374"/>
  <c r="K1375"/>
  <c r="K1376"/>
  <c r="K1368"/>
  <c r="K1369"/>
  <c r="K1370"/>
  <c r="K1371"/>
  <c r="K1372"/>
  <c r="K1367"/>
  <c r="I1283"/>
  <c r="I1288"/>
  <c r="I1291"/>
  <c r="G1288"/>
  <c r="H1241"/>
  <c r="I1241"/>
  <c r="H1242"/>
  <c r="I1242"/>
  <c r="I1210"/>
  <c r="I1211"/>
  <c r="I1212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H1043"/>
  <c r="I1043" s="1"/>
  <c r="G705"/>
  <c r="I12"/>
  <c r="I13"/>
  <c r="I11"/>
  <c r="I871"/>
  <c r="I1202"/>
  <c r="I1200"/>
  <c r="I1199"/>
  <c r="I1198"/>
  <c r="I1197"/>
  <c r="I1196"/>
  <c r="I1195"/>
  <c r="I1194"/>
  <c r="I1192"/>
  <c r="I1191"/>
  <c r="I1190"/>
  <c r="I1189"/>
  <c r="I1188"/>
  <c r="I1187"/>
  <c r="I1186"/>
  <c r="I1184"/>
  <c r="I1183"/>
  <c r="I1182"/>
  <c r="I1181"/>
  <c r="I1180"/>
  <c r="I1179"/>
  <c r="I1178"/>
  <c r="I1177"/>
  <c r="I1176"/>
  <c r="I1175"/>
  <c r="I1174"/>
  <c r="I1173"/>
  <c r="I1172"/>
  <c r="I1171"/>
  <c r="I1170"/>
  <c r="I1169"/>
  <c r="I1168"/>
  <c r="I1167"/>
  <c r="I1166"/>
  <c r="I1165"/>
  <c r="I1164"/>
  <c r="I1162"/>
  <c r="I1161"/>
  <c r="I1160"/>
  <c r="I1159"/>
  <c r="I1158"/>
  <c r="I1157"/>
  <c r="I1156"/>
  <c r="I1155"/>
  <c r="I1154"/>
  <c r="I1153"/>
  <c r="I1152"/>
  <c r="I1151"/>
  <c r="I1150"/>
  <c r="I1149"/>
  <c r="I1148"/>
  <c r="I1147"/>
  <c r="I1146"/>
  <c r="I1145"/>
  <c r="I1144"/>
  <c r="I1143"/>
  <c r="I1142"/>
  <c r="I1138"/>
  <c r="I1137"/>
  <c r="I1136"/>
  <c r="I1135"/>
  <c r="I1134"/>
  <c r="I1133"/>
  <c r="I1132"/>
  <c r="I1131"/>
  <c r="I1130"/>
  <c r="I1129"/>
  <c r="I1128"/>
  <c r="I1127"/>
  <c r="I1126"/>
  <c r="I1124"/>
  <c r="I1123"/>
  <c r="I1122"/>
  <c r="I1121"/>
  <c r="I1120"/>
  <c r="I1119"/>
  <c r="I1118"/>
  <c r="I1117"/>
  <c r="I1116"/>
  <c r="I1115"/>
  <c r="I1110"/>
  <c r="I1109"/>
  <c r="I1108"/>
  <c r="I1107"/>
  <c r="I1106"/>
  <c r="I1105"/>
  <c r="I1104"/>
  <c r="I1103"/>
  <c r="I1102"/>
  <c r="I1101"/>
  <c r="I1100"/>
  <c r="I1099"/>
  <c r="I1098"/>
  <c r="I1097"/>
  <c r="I1096"/>
  <c r="I1095"/>
  <c r="I1094"/>
  <c r="I1093"/>
  <c r="I1092"/>
  <c r="I1091"/>
  <c r="I1090"/>
  <c r="I1089"/>
  <c r="I1088"/>
  <c r="I1087"/>
  <c r="I1086"/>
  <c r="I1085"/>
  <c r="I1084"/>
  <c r="I1083"/>
  <c r="I1082"/>
  <c r="I1081"/>
  <c r="I1080"/>
  <c r="I1078"/>
  <c r="I1077"/>
  <c r="I1076"/>
  <c r="I1075"/>
  <c r="I1074"/>
  <c r="I1073"/>
  <c r="I1072"/>
  <c r="I1071"/>
  <c r="I1070"/>
  <c r="I1069"/>
  <c r="I1068"/>
  <c r="I1067"/>
  <c r="I1066"/>
  <c r="I1065"/>
  <c r="I1064"/>
  <c r="I1063"/>
  <c r="I1062"/>
  <c r="I1061"/>
  <c r="I1060"/>
  <c r="I1059"/>
  <c r="I1058"/>
  <c r="I1057"/>
  <c r="I1056"/>
  <c r="I1055"/>
  <c r="I1054"/>
  <c r="I1053"/>
  <c r="I1052"/>
  <c r="I1051"/>
  <c r="I1050"/>
  <c r="I1049"/>
  <c r="I1048"/>
  <c r="I1047"/>
  <c r="I1046"/>
  <c r="I1045"/>
  <c r="I1044"/>
  <c r="I1000"/>
  <c r="I999"/>
  <c r="I998"/>
  <c r="I997"/>
  <c r="I996"/>
  <c r="I995"/>
  <c r="I994"/>
  <c r="I987"/>
  <c r="I986"/>
  <c r="I983"/>
  <c r="I982"/>
  <c r="I981"/>
  <c r="I980"/>
  <c r="I979"/>
  <c r="I978"/>
  <c r="I977"/>
  <c r="I976"/>
  <c r="I975"/>
  <c r="I974"/>
  <c r="I973"/>
  <c r="I972"/>
  <c r="I971"/>
  <c r="I970"/>
  <c r="I969"/>
  <c r="I968"/>
  <c r="I967"/>
  <c r="I966"/>
  <c r="I965"/>
  <c r="I964"/>
  <c r="I963"/>
  <c r="I962"/>
  <c r="I961"/>
  <c r="I960"/>
  <c r="I959"/>
  <c r="I958"/>
  <c r="I957"/>
  <c r="I956"/>
  <c r="I955"/>
  <c r="I954"/>
  <c r="I953"/>
  <c r="I952"/>
  <c r="I951"/>
  <c r="I950"/>
  <c r="I949"/>
  <c r="I948"/>
  <c r="I947"/>
  <c r="I946"/>
  <c r="I945"/>
  <c r="I944"/>
  <c r="I943"/>
  <c r="I942"/>
  <c r="I941"/>
  <c r="I940"/>
  <c r="I939"/>
  <c r="I938"/>
  <c r="I937"/>
  <c r="I936"/>
  <c r="I935"/>
  <c r="I934"/>
  <c r="I929"/>
  <c r="I928"/>
  <c r="I927"/>
  <c r="I926"/>
  <c r="I923"/>
  <c r="I922"/>
  <c r="I921"/>
  <c r="I920"/>
  <c r="I919"/>
  <c r="I918"/>
  <c r="I917"/>
  <c r="I916"/>
  <c r="I915"/>
  <c r="I914"/>
  <c r="I913"/>
  <c r="I912"/>
  <c r="I911"/>
  <c r="I910"/>
  <c r="I909"/>
  <c r="I908"/>
  <c r="I907"/>
  <c r="I906"/>
  <c r="I905"/>
  <c r="I904"/>
  <c r="I903"/>
  <c r="I902"/>
  <c r="I901"/>
  <c r="I900"/>
  <c r="I899"/>
  <c r="I898"/>
  <c r="I897"/>
  <c r="I896"/>
  <c r="I895"/>
  <c r="I894"/>
  <c r="I893"/>
  <c r="I892"/>
  <c r="I891"/>
  <c r="I890"/>
  <c r="I889"/>
  <c r="I888"/>
  <c r="I887"/>
  <c r="I886"/>
  <c r="I885"/>
  <c r="I880"/>
  <c r="I879"/>
  <c r="I878"/>
  <c r="I876"/>
  <c r="I875"/>
  <c r="I874"/>
  <c r="I872"/>
  <c r="I870"/>
  <c r="I869"/>
  <c r="I868"/>
  <c r="I866"/>
  <c r="I865"/>
  <c r="I864"/>
  <c r="I863"/>
  <c r="I862"/>
  <c r="I861"/>
  <c r="I860"/>
  <c r="I858"/>
  <c r="I857"/>
  <c r="I856"/>
  <c r="I855"/>
  <c r="I854"/>
  <c r="I853"/>
  <c r="I852"/>
  <c r="I850"/>
  <c r="I849"/>
  <c r="I848"/>
  <c r="I847"/>
  <c r="I846"/>
  <c r="I845"/>
  <c r="I844"/>
  <c r="I838"/>
  <c r="I837"/>
  <c r="I836"/>
  <c r="I835"/>
  <c r="I834"/>
  <c r="I833"/>
  <c r="I832"/>
  <c r="I831"/>
  <c r="I830"/>
  <c r="I829"/>
  <c r="I828"/>
  <c r="I822"/>
  <c r="I821"/>
  <c r="I820"/>
  <c r="I819"/>
  <c r="I815"/>
  <c r="I814"/>
  <c r="I813"/>
  <c r="I812"/>
  <c r="I811"/>
  <c r="I810"/>
  <c r="I809"/>
  <c r="I808"/>
  <c r="I807"/>
  <c r="I806"/>
  <c r="I805"/>
  <c r="I804"/>
  <c r="I803"/>
  <c r="I802"/>
  <c r="I797"/>
  <c r="I796"/>
  <c r="I795"/>
  <c r="I794"/>
  <c r="I793"/>
  <c r="I792"/>
  <c r="I789"/>
  <c r="I788"/>
  <c r="I783"/>
  <c r="I782"/>
  <c r="I781"/>
  <c r="I780"/>
  <c r="I779"/>
  <c r="I777"/>
  <c r="I776"/>
  <c r="I774"/>
  <c r="I773"/>
  <c r="I772"/>
  <c r="I771"/>
  <c r="I770"/>
  <c r="I769"/>
  <c r="I767"/>
  <c r="I766"/>
  <c r="I765"/>
  <c r="I764"/>
  <c r="I763"/>
  <c r="I762"/>
  <c r="I759"/>
  <c r="I758"/>
  <c r="I757"/>
  <c r="I756"/>
  <c r="I755"/>
  <c r="I754"/>
  <c r="I751"/>
  <c r="I750"/>
  <c r="I747"/>
  <c r="I746"/>
  <c r="I745"/>
  <c r="I744"/>
  <c r="I743"/>
  <c r="I740"/>
  <c r="I739"/>
  <c r="I738"/>
  <c r="I737"/>
  <c r="I736"/>
  <c r="I735"/>
  <c r="I732"/>
  <c r="I731"/>
  <c r="I730"/>
  <c r="I729"/>
  <c r="I726"/>
  <c r="I720"/>
  <c r="I719"/>
  <c r="I718"/>
  <c r="I717"/>
  <c r="I716"/>
  <c r="I715"/>
  <c r="I714"/>
  <c r="I713"/>
  <c r="I712"/>
  <c r="I711"/>
  <c r="I710"/>
  <c r="I708"/>
  <c r="I707"/>
  <c r="I706"/>
  <c r="I705"/>
  <c r="I704"/>
  <c r="I703"/>
  <c r="I702"/>
  <c r="I701"/>
  <c r="I700"/>
  <c r="I699"/>
  <c r="I698"/>
  <c r="I697"/>
  <c r="I696"/>
  <c r="I695"/>
  <c r="I694"/>
  <c r="I693"/>
  <c r="I692"/>
  <c r="I690"/>
  <c r="I689"/>
  <c r="I688"/>
  <c r="I687"/>
  <c r="I685"/>
  <c r="I684"/>
  <c r="I683"/>
  <c r="I682"/>
  <c r="I681"/>
  <c r="I680"/>
  <c r="I679"/>
  <c r="I678"/>
  <c r="I677"/>
  <c r="I676"/>
  <c r="I675"/>
  <c r="I674"/>
  <c r="I672"/>
  <c r="I671"/>
  <c r="I665"/>
  <c r="I664"/>
  <c r="I663"/>
  <c r="I662"/>
  <c r="I661"/>
  <c r="I660"/>
  <c r="I659"/>
  <c r="I658"/>
  <c r="I657"/>
  <c r="I656"/>
  <c r="I655"/>
  <c r="I654"/>
  <c r="I653"/>
  <c r="I651"/>
  <c r="I650"/>
  <c r="I649"/>
  <c r="I648"/>
  <c r="I647"/>
  <c r="I646"/>
  <c r="I645"/>
  <c r="I644"/>
  <c r="I643"/>
  <c r="I642"/>
  <c r="I641"/>
  <c r="I640"/>
  <c r="I639"/>
  <c r="I638"/>
  <c r="I637"/>
  <c r="I636"/>
  <c r="I635"/>
  <c r="I633"/>
  <c r="I632"/>
  <c r="I631"/>
  <c r="I630"/>
  <c r="I629"/>
  <c r="I628"/>
  <c r="I627"/>
  <c r="I626"/>
  <c r="I625"/>
  <c r="I624"/>
  <c r="I623"/>
  <c r="I622"/>
  <c r="I621"/>
  <c r="I617"/>
  <c r="I616"/>
  <c r="I614"/>
  <c r="I613"/>
  <c r="I612"/>
  <c r="I611"/>
  <c r="I610"/>
  <c r="I608"/>
  <c r="I607"/>
  <c r="I605"/>
  <c r="I604"/>
  <c r="I603"/>
  <c r="I598"/>
  <c r="I597"/>
  <c r="I595"/>
  <c r="I594"/>
  <c r="I592"/>
  <c r="I591"/>
  <c r="I590"/>
  <c r="I589"/>
  <c r="I588"/>
  <c r="I587"/>
  <c r="I586"/>
  <c r="I585"/>
  <c r="I584"/>
  <c r="I583"/>
  <c r="I582"/>
  <c r="I581"/>
  <c r="I580"/>
  <c r="I578"/>
  <c r="I577"/>
  <c r="I570"/>
  <c r="I569"/>
  <c r="I568"/>
  <c r="I566"/>
  <c r="I565"/>
  <c r="I564"/>
  <c r="I562"/>
  <c r="I561"/>
  <c r="I560"/>
  <c r="I559"/>
  <c r="I558"/>
  <c r="I557"/>
  <c r="I556"/>
  <c r="I555"/>
  <c r="I554"/>
  <c r="I553"/>
  <c r="I551"/>
  <c r="I550"/>
  <c r="I549"/>
  <c r="I548"/>
  <c r="I547"/>
  <c r="I546"/>
  <c r="I545"/>
  <c r="I543"/>
  <c r="I542"/>
  <c r="I541"/>
  <c r="I540"/>
  <c r="I538"/>
  <c r="I537"/>
  <c r="I536"/>
  <c r="I535"/>
  <c r="I534"/>
  <c r="I532"/>
  <c r="I531"/>
  <c r="I530"/>
  <c r="I529"/>
  <c r="I528"/>
  <c r="I523"/>
  <c r="I522"/>
  <c r="I521"/>
  <c r="I520"/>
  <c r="I519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5"/>
  <c r="I494"/>
  <c r="I493"/>
  <c r="I491"/>
  <c r="I490"/>
  <c r="I489"/>
  <c r="I486"/>
  <c r="I485"/>
  <c r="I483"/>
  <c r="I480"/>
  <c r="I474"/>
  <c r="I473"/>
  <c r="I472"/>
  <c r="I471"/>
  <c r="I469"/>
  <c r="I468"/>
  <c r="I467"/>
  <c r="I466"/>
  <c r="I465"/>
  <c r="I464"/>
  <c r="I456"/>
  <c r="I453"/>
  <c r="I452"/>
  <c r="I451"/>
  <c r="I448"/>
  <c r="I447"/>
  <c r="I446"/>
  <c r="I445"/>
  <c r="I444"/>
  <c r="I443"/>
  <c r="I440"/>
  <c r="I439"/>
  <c r="I438"/>
  <c r="I437"/>
  <c r="I436"/>
  <c r="I435"/>
  <c r="I429"/>
  <c r="I428"/>
  <c r="I427"/>
  <c r="I426"/>
  <c r="I425"/>
  <c r="I424"/>
  <c r="I423"/>
  <c r="I422"/>
  <c r="I419"/>
  <c r="I418"/>
  <c r="I417"/>
  <c r="I416"/>
  <c r="I415"/>
  <c r="I414"/>
  <c r="I413"/>
  <c r="I412"/>
  <c r="I411"/>
  <c r="I410"/>
  <c r="I409"/>
  <c r="I408"/>
  <c r="I407"/>
  <c r="I404"/>
  <c r="I403"/>
  <c r="I402"/>
  <c r="I401"/>
  <c r="I400"/>
  <c r="I399"/>
  <c r="I398"/>
  <c r="I397"/>
  <c r="I396"/>
  <c r="I395"/>
  <c r="I394"/>
  <c r="I393"/>
  <c r="I392"/>
  <c r="I389"/>
  <c r="I388"/>
  <c r="I386"/>
  <c r="I385"/>
  <c r="I383"/>
  <c r="I382"/>
  <c r="I376"/>
  <c r="I375"/>
  <c r="I374"/>
  <c r="I372"/>
  <c r="I371"/>
  <c r="I370"/>
  <c r="I369"/>
  <c r="I368"/>
  <c r="I367"/>
  <c r="I366"/>
  <c r="I365"/>
  <c r="I364"/>
  <c r="I363"/>
  <c r="I362"/>
  <c r="I361"/>
  <c r="I359"/>
  <c r="I357"/>
  <c r="I356"/>
  <c r="I355"/>
  <c r="I354"/>
  <c r="I353"/>
  <c r="I352"/>
  <c r="I351"/>
  <c r="I349"/>
  <c r="I348"/>
  <c r="I347"/>
  <c r="I346"/>
  <c r="I345"/>
  <c r="I344"/>
  <c r="I343"/>
  <c r="I342"/>
  <c r="I341"/>
  <c r="I340"/>
  <c r="I339"/>
  <c r="I338"/>
  <c r="I337"/>
  <c r="I335"/>
  <c r="I334"/>
  <c r="I333"/>
  <c r="I331"/>
  <c r="I330"/>
  <c r="I328"/>
  <c r="I327"/>
  <c r="I326"/>
  <c r="I325"/>
  <c r="I324"/>
  <c r="I322"/>
  <c r="I321"/>
  <c r="I320"/>
  <c r="I318"/>
  <c r="I317"/>
  <c r="I316"/>
  <c r="I315"/>
  <c r="I313"/>
  <c r="I312"/>
  <c r="I307"/>
  <c r="I304"/>
  <c r="I303"/>
  <c r="I302"/>
  <c r="I301"/>
  <c r="I300"/>
  <c r="I299"/>
  <c r="I298"/>
  <c r="I297"/>
  <c r="I296"/>
  <c r="I295"/>
  <c r="I294"/>
  <c r="I293"/>
  <c r="I292"/>
  <c r="I291"/>
  <c r="I290"/>
  <c r="I289"/>
  <c r="I288"/>
  <c r="I287"/>
  <c r="I286"/>
  <c r="I284"/>
  <c r="I283"/>
  <c r="I282"/>
  <c r="I281"/>
  <c r="I276"/>
  <c r="I275"/>
  <c r="I274"/>
  <c r="I272"/>
  <c r="I271"/>
  <c r="I270"/>
  <c r="I269"/>
  <c r="I268"/>
  <c r="I267"/>
  <c r="I266"/>
  <c r="I265"/>
  <c r="I263"/>
  <c r="I262"/>
  <c r="I261"/>
  <c r="I260"/>
  <c r="I259"/>
  <c r="I258"/>
  <c r="I257"/>
  <c r="I256"/>
  <c r="I255"/>
  <c r="I254"/>
  <c r="I253"/>
  <c r="I252"/>
  <c r="I251"/>
  <c r="I250"/>
  <c r="I246"/>
  <c r="I244"/>
  <c r="I243"/>
  <c r="I242"/>
  <c r="I241"/>
  <c r="I240"/>
  <c r="I239"/>
  <c r="I238"/>
  <c r="I237"/>
  <c r="I236"/>
  <c r="I235"/>
  <c r="I234"/>
  <c r="I233"/>
  <c r="I232"/>
  <c r="I231"/>
  <c r="I230"/>
  <c r="I229"/>
  <c r="I228"/>
  <c r="I223"/>
  <c r="I222"/>
  <c r="I221"/>
  <c r="I220"/>
  <c r="I219"/>
  <c r="I218"/>
  <c r="I203"/>
  <c r="I202"/>
  <c r="I201"/>
  <c r="I200"/>
  <c r="I199"/>
  <c r="I198"/>
  <c r="I197"/>
  <c r="I196"/>
  <c r="I195"/>
  <c r="I194"/>
  <c r="I193"/>
  <c r="I192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2"/>
  <c r="I161"/>
  <c r="I160"/>
  <c r="I159"/>
  <c r="I158"/>
  <c r="I157"/>
  <c r="I156"/>
  <c r="I155"/>
  <c r="I154"/>
  <c r="I153"/>
  <c r="I151"/>
  <c r="I150"/>
  <c r="I149"/>
  <c r="I148"/>
  <c r="I146"/>
  <c r="I145"/>
  <c r="I144"/>
  <c r="I143"/>
  <c r="I142"/>
  <c r="I141"/>
  <c r="I140"/>
  <c r="I139"/>
  <c r="I138"/>
  <c r="I137"/>
  <c r="I136"/>
  <c r="I135"/>
  <c r="I134"/>
  <c r="I133"/>
  <c r="I132"/>
  <c r="I131"/>
  <c r="I129"/>
  <c r="I128"/>
  <c r="I127"/>
  <c r="I126"/>
  <c r="I125"/>
  <c r="I124"/>
  <c r="I123"/>
  <c r="I122"/>
  <c r="I121"/>
  <c r="I120"/>
  <c r="I119"/>
  <c r="I117"/>
  <c r="I116"/>
  <c r="I115"/>
  <c r="I113"/>
  <c r="I112"/>
  <c r="I111"/>
  <c r="I110"/>
  <c r="I109"/>
  <c r="I108"/>
  <c r="I107"/>
  <c r="I106"/>
  <c r="I101"/>
  <c r="I100"/>
  <c r="I99"/>
  <c r="I98"/>
  <c r="I94"/>
  <c r="I93"/>
  <c r="I91"/>
  <c r="I90"/>
  <c r="I89"/>
  <c r="I88"/>
  <c r="I87"/>
  <c r="I84"/>
  <c r="I83"/>
  <c r="I82"/>
  <c r="I81"/>
  <c r="I80"/>
  <c r="I79"/>
  <c r="I78"/>
  <c r="I77"/>
  <c r="I74"/>
  <c r="I73"/>
  <c r="I72"/>
  <c r="I71"/>
  <c r="I70"/>
  <c r="I69"/>
  <c r="I68"/>
  <c r="I66"/>
  <c r="I65"/>
  <c r="I64"/>
  <c r="I63"/>
  <c r="I62"/>
  <c r="I61"/>
  <c r="I60"/>
  <c r="I59"/>
  <c r="I58"/>
  <c r="I57"/>
  <c r="I56"/>
  <c r="I54"/>
  <c r="I45"/>
  <c r="I44"/>
  <c r="I42"/>
  <c r="I41"/>
  <c r="I40"/>
  <c r="I39"/>
  <c r="I38"/>
  <c r="I36"/>
  <c r="I35"/>
  <c r="I34"/>
  <c r="I32"/>
  <c r="I31"/>
  <c r="I30"/>
  <c r="I29"/>
  <c r="I28"/>
  <c r="I27"/>
  <c r="I23"/>
  <c r="I24"/>
  <c r="I25"/>
  <c r="I22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02"/>
  <c r="K1200"/>
  <c r="K1199"/>
  <c r="K1198"/>
  <c r="K1197"/>
  <c r="K1196"/>
  <c r="K1195"/>
  <c r="K1194"/>
  <c r="K1192"/>
  <c r="K1191"/>
  <c r="K1190"/>
  <c r="K1189"/>
  <c r="K1188"/>
  <c r="K1187"/>
  <c r="K1186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00"/>
  <c r="K999"/>
  <c r="K998"/>
  <c r="K997"/>
  <c r="K996"/>
  <c r="K995"/>
  <c r="K994"/>
  <c r="K987"/>
  <c r="K986"/>
  <c r="K983"/>
  <c r="K982"/>
  <c r="K981"/>
  <c r="K980"/>
  <c r="K979"/>
  <c r="K978"/>
  <c r="K977"/>
  <c r="K976"/>
  <c r="K975"/>
  <c r="K974"/>
  <c r="K973"/>
  <c r="K972"/>
  <c r="K971"/>
  <c r="K970"/>
  <c r="K969"/>
  <c r="K968"/>
  <c r="K967"/>
  <c r="K966"/>
  <c r="K965"/>
  <c r="K964"/>
  <c r="K963"/>
  <c r="K962"/>
  <c r="K961"/>
  <c r="K960"/>
  <c r="K959"/>
  <c r="K958"/>
  <c r="K957"/>
  <c r="K956"/>
  <c r="K955"/>
  <c r="K954"/>
  <c r="K953"/>
  <c r="K952"/>
  <c r="K951"/>
  <c r="K950"/>
  <c r="K949"/>
  <c r="K948"/>
  <c r="K947"/>
  <c r="K946"/>
  <c r="K945"/>
  <c r="K944"/>
  <c r="K943"/>
  <c r="K942"/>
  <c r="K941"/>
  <c r="K940"/>
  <c r="K939"/>
  <c r="K938"/>
  <c r="K937"/>
  <c r="K936"/>
  <c r="K935"/>
  <c r="K934"/>
  <c r="K929"/>
  <c r="K928"/>
  <c r="K927"/>
  <c r="K926"/>
  <c r="K923"/>
  <c r="K922"/>
  <c r="K921"/>
  <c r="K920"/>
  <c r="K919"/>
  <c r="K918"/>
  <c r="K917"/>
  <c r="K916"/>
  <c r="K915"/>
  <c r="K914"/>
  <c r="K913"/>
  <c r="K912"/>
  <c r="K911"/>
  <c r="K910"/>
  <c r="K909"/>
  <c r="K908"/>
  <c r="K907"/>
  <c r="K906"/>
  <c r="K905"/>
  <c r="K904"/>
  <c r="K903"/>
  <c r="K902"/>
  <c r="K901"/>
  <c r="K900"/>
  <c r="K899"/>
  <c r="K898"/>
  <c r="K897"/>
  <c r="K896"/>
  <c r="K895"/>
  <c r="K894"/>
  <c r="K893"/>
  <c r="K892"/>
  <c r="K891"/>
  <c r="K890"/>
  <c r="K889"/>
  <c r="K888"/>
  <c r="K887"/>
  <c r="K886"/>
  <c r="K885"/>
  <c r="K880"/>
  <c r="K879"/>
  <c r="K878"/>
  <c r="K876"/>
  <c r="K875"/>
  <c r="K874"/>
  <c r="K872"/>
  <c r="K871"/>
  <c r="K870"/>
  <c r="K869"/>
  <c r="K868"/>
  <c r="K866"/>
  <c r="K865"/>
  <c r="K864"/>
  <c r="K863"/>
  <c r="K862"/>
  <c r="K861"/>
  <c r="K860"/>
  <c r="K858"/>
  <c r="K857"/>
  <c r="K856"/>
  <c r="K855"/>
  <c r="K854"/>
  <c r="K853"/>
  <c r="K852"/>
  <c r="K850"/>
  <c r="K849"/>
  <c r="K848"/>
  <c r="K847"/>
  <c r="K846"/>
  <c r="K845"/>
  <c r="K844"/>
  <c r="K838"/>
  <c r="K837"/>
  <c r="K836"/>
  <c r="K835"/>
  <c r="K834"/>
  <c r="K833"/>
  <c r="K832"/>
  <c r="K831"/>
  <c r="K830"/>
  <c r="K829"/>
  <c r="K828"/>
  <c r="K822"/>
  <c r="K821"/>
  <c r="K820"/>
  <c r="K819"/>
  <c r="K815"/>
  <c r="K814"/>
  <c r="K813"/>
  <c r="K812"/>
  <c r="K811"/>
  <c r="K810"/>
  <c r="K809"/>
  <c r="K808"/>
  <c r="K807"/>
  <c r="K806"/>
  <c r="K805"/>
  <c r="K804"/>
  <c r="K803"/>
  <c r="K802"/>
  <c r="K797"/>
  <c r="K796"/>
  <c r="K795"/>
  <c r="K794"/>
  <c r="K793"/>
  <c r="K792"/>
  <c r="K789"/>
  <c r="K788"/>
  <c r="K783"/>
  <c r="K782"/>
  <c r="K781"/>
  <c r="K780"/>
  <c r="K779"/>
  <c r="K777"/>
  <c r="K776"/>
  <c r="K774"/>
  <c r="K773"/>
  <c r="K772"/>
  <c r="K771"/>
  <c r="K770"/>
  <c r="K769"/>
  <c r="K767"/>
  <c r="K766"/>
  <c r="K765"/>
  <c r="K764"/>
  <c r="K763"/>
  <c r="K762"/>
  <c r="K759"/>
  <c r="K758"/>
  <c r="K757"/>
  <c r="K756"/>
  <c r="K755"/>
  <c r="K754"/>
  <c r="K751"/>
  <c r="K750"/>
  <c r="K747"/>
  <c r="K746"/>
  <c r="K745"/>
  <c r="K744"/>
  <c r="K743"/>
  <c r="K740"/>
  <c r="K739"/>
  <c r="K738"/>
  <c r="K737"/>
  <c r="K736"/>
  <c r="K735"/>
  <c r="K732"/>
  <c r="K731"/>
  <c r="K730"/>
  <c r="K729"/>
  <c r="K726"/>
  <c r="K720"/>
  <c r="K719"/>
  <c r="K718"/>
  <c r="K717"/>
  <c r="K716"/>
  <c r="K715"/>
  <c r="K714"/>
  <c r="K713"/>
  <c r="K712"/>
  <c r="K711"/>
  <c r="K710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0"/>
  <c r="K689"/>
  <c r="K688"/>
  <c r="K687"/>
  <c r="K685"/>
  <c r="K684"/>
  <c r="K683"/>
  <c r="K682"/>
  <c r="K681"/>
  <c r="K680"/>
  <c r="K679"/>
  <c r="K678"/>
  <c r="K677"/>
  <c r="K676"/>
  <c r="K675"/>
  <c r="K674"/>
  <c r="K672"/>
  <c r="K671"/>
  <c r="K665"/>
  <c r="K664"/>
  <c r="K663"/>
  <c r="K662"/>
  <c r="K661"/>
  <c r="K660"/>
  <c r="K659"/>
  <c r="K658"/>
  <c r="K657"/>
  <c r="K656"/>
  <c r="K655"/>
  <c r="K654"/>
  <c r="K653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3"/>
  <c r="K632"/>
  <c r="K631"/>
  <c r="K630"/>
  <c r="K629"/>
  <c r="K628"/>
  <c r="K627"/>
  <c r="K626"/>
  <c r="K625"/>
  <c r="K624"/>
  <c r="K623"/>
  <c r="K622"/>
  <c r="K621"/>
  <c r="K617"/>
  <c r="K616"/>
  <c r="K614"/>
  <c r="K613"/>
  <c r="K612"/>
  <c r="K611"/>
  <c r="K610"/>
  <c r="K608"/>
  <c r="K607"/>
  <c r="K605"/>
  <c r="K604"/>
  <c r="K603"/>
  <c r="K598"/>
  <c r="K597"/>
  <c r="K595"/>
  <c r="K594"/>
  <c r="K592"/>
  <c r="K591"/>
  <c r="K590"/>
  <c r="K589"/>
  <c r="K588"/>
  <c r="K587"/>
  <c r="K586"/>
  <c r="K585"/>
  <c r="K584"/>
  <c r="K583"/>
  <c r="K582"/>
  <c r="K581"/>
  <c r="K580"/>
  <c r="K578"/>
  <c r="K577"/>
  <c r="K575"/>
  <c r="K574"/>
  <c r="K570"/>
  <c r="K569"/>
  <c r="K568"/>
  <c r="K566"/>
  <c r="K565"/>
  <c r="K564"/>
  <c r="K562"/>
  <c r="K561"/>
  <c r="K560"/>
  <c r="K559"/>
  <c r="K558"/>
  <c r="K557"/>
  <c r="K556"/>
  <c r="K555"/>
  <c r="K554"/>
  <c r="K553"/>
  <c r="K551"/>
  <c r="K550"/>
  <c r="K549"/>
  <c r="K548"/>
  <c r="K547"/>
  <c r="K546"/>
  <c r="K545"/>
  <c r="K543"/>
  <c r="K542"/>
  <c r="K541"/>
  <c r="K540"/>
  <c r="K538"/>
  <c r="K537"/>
  <c r="K536"/>
  <c r="K535"/>
  <c r="K534"/>
  <c r="K532"/>
  <c r="K531"/>
  <c r="K530"/>
  <c r="K529"/>
  <c r="K528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5"/>
  <c r="K494"/>
  <c r="K493"/>
  <c r="K491"/>
  <c r="K490"/>
  <c r="K489"/>
  <c r="K486"/>
  <c r="K485"/>
  <c r="K483"/>
  <c r="K480"/>
  <c r="K474"/>
  <c r="K473"/>
  <c r="K472"/>
  <c r="K471"/>
  <c r="K469"/>
  <c r="K468"/>
  <c r="K467"/>
  <c r="K466"/>
  <c r="K465"/>
  <c r="K464"/>
  <c r="K456"/>
  <c r="K453"/>
  <c r="K452"/>
  <c r="K451"/>
  <c r="K448"/>
  <c r="K447"/>
  <c r="K446"/>
  <c r="K445"/>
  <c r="K444"/>
  <c r="K443"/>
  <c r="K440"/>
  <c r="K439"/>
  <c r="K438"/>
  <c r="K437"/>
  <c r="K436"/>
  <c r="K435"/>
  <c r="K429"/>
  <c r="K428"/>
  <c r="K427"/>
  <c r="K426"/>
  <c r="K425"/>
  <c r="K424"/>
  <c r="K423"/>
  <c r="K422"/>
  <c r="K419"/>
  <c r="K418"/>
  <c r="K417"/>
  <c r="K416"/>
  <c r="K415"/>
  <c r="K414"/>
  <c r="K413"/>
  <c r="K412"/>
  <c r="K411"/>
  <c r="K410"/>
  <c r="K409"/>
  <c r="K408"/>
  <c r="K407"/>
  <c r="K404"/>
  <c r="K403"/>
  <c r="K402"/>
  <c r="K401"/>
  <c r="K400"/>
  <c r="K399"/>
  <c r="K398"/>
  <c r="K397"/>
  <c r="K396"/>
  <c r="K395"/>
  <c r="K394"/>
  <c r="K393"/>
  <c r="K392"/>
  <c r="K389"/>
  <c r="K388"/>
  <c r="K386"/>
  <c r="K385"/>
  <c r="K382"/>
  <c r="K376"/>
  <c r="K375"/>
  <c r="K374"/>
  <c r="K372"/>
  <c r="K371"/>
  <c r="K370"/>
  <c r="K369"/>
  <c r="K368"/>
  <c r="K367"/>
  <c r="K366"/>
  <c r="K365"/>
  <c r="K364"/>
  <c r="K363"/>
  <c r="K362"/>
  <c r="K361"/>
  <c r="K359"/>
  <c r="K357"/>
  <c r="K356"/>
  <c r="K355"/>
  <c r="K354"/>
  <c r="K353"/>
  <c r="K352"/>
  <c r="K351"/>
  <c r="K349"/>
  <c r="K348"/>
  <c r="K347"/>
  <c r="K346"/>
  <c r="K345"/>
  <c r="K344"/>
  <c r="K343"/>
  <c r="K342"/>
  <c r="K341"/>
  <c r="K340"/>
  <c r="K339"/>
  <c r="K338"/>
  <c r="K337"/>
  <c r="K335"/>
  <c r="K334"/>
  <c r="K333"/>
  <c r="K331"/>
  <c r="K330"/>
  <c r="K328"/>
  <c r="K327"/>
  <c r="K326"/>
  <c r="K325"/>
  <c r="K324"/>
  <c r="K322"/>
  <c r="K321"/>
  <c r="K320"/>
  <c r="K318"/>
  <c r="K317"/>
  <c r="K316"/>
  <c r="K315"/>
  <c r="K313"/>
  <c r="K312"/>
  <c r="K307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4"/>
  <c r="K283"/>
  <c r="K282"/>
  <c r="K281"/>
  <c r="K276"/>
  <c r="K275"/>
  <c r="K274"/>
  <c r="K272"/>
  <c r="K271"/>
  <c r="K270"/>
  <c r="K269"/>
  <c r="K268"/>
  <c r="K267"/>
  <c r="K266"/>
  <c r="K265"/>
  <c r="K263"/>
  <c r="K262"/>
  <c r="K261"/>
  <c r="K260"/>
  <c r="K259"/>
  <c r="K258"/>
  <c r="K257"/>
  <c r="K256"/>
  <c r="K255"/>
  <c r="K254"/>
  <c r="K253"/>
  <c r="K252"/>
  <c r="K251"/>
  <c r="K250"/>
  <c r="K246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3"/>
  <c r="K222"/>
  <c r="K221"/>
  <c r="K220"/>
  <c r="K219"/>
  <c r="K218"/>
  <c r="K203"/>
  <c r="K202"/>
  <c r="K201"/>
  <c r="K200"/>
  <c r="K199"/>
  <c r="K198"/>
  <c r="K197"/>
  <c r="K196"/>
  <c r="K195"/>
  <c r="K194"/>
  <c r="K193"/>
  <c r="K192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2"/>
  <c r="K161"/>
  <c r="K160"/>
  <c r="K159"/>
  <c r="K158"/>
  <c r="K157"/>
  <c r="K156"/>
  <c r="K155"/>
  <c r="K154"/>
  <c r="K153"/>
  <c r="K151"/>
  <c r="K150"/>
  <c r="K149"/>
  <c r="K148"/>
  <c r="K146"/>
  <c r="K145"/>
  <c r="K144"/>
  <c r="K143"/>
  <c r="K142"/>
  <c r="K141"/>
  <c r="K140"/>
  <c r="K139"/>
  <c r="K138"/>
  <c r="K137"/>
  <c r="K136"/>
  <c r="K135"/>
  <c r="K134"/>
  <c r="K133"/>
  <c r="K132"/>
  <c r="K131"/>
  <c r="K129"/>
  <c r="K128"/>
  <c r="K127"/>
  <c r="K126"/>
  <c r="K125"/>
  <c r="K124"/>
  <c r="K123"/>
  <c r="K122"/>
  <c r="K121"/>
  <c r="K120"/>
  <c r="K119"/>
  <c r="K117"/>
  <c r="K116"/>
  <c r="K115"/>
  <c r="K113"/>
  <c r="K112"/>
  <c r="K111"/>
  <c r="K110"/>
  <c r="K109"/>
  <c r="K108"/>
  <c r="K107"/>
  <c r="K106"/>
  <c r="K66"/>
  <c r="K65"/>
  <c r="K64"/>
  <c r="K63"/>
  <c r="K62"/>
  <c r="K60"/>
  <c r="K59"/>
  <c r="K58"/>
  <c r="K57"/>
  <c r="K56"/>
  <c r="K101"/>
  <c r="K100"/>
  <c r="K99"/>
  <c r="K98"/>
  <c r="K96"/>
  <c r="K95"/>
  <c r="K94"/>
  <c r="K93"/>
  <c r="K91"/>
  <c r="K90"/>
  <c r="K89"/>
  <c r="K88"/>
  <c r="K87"/>
  <c r="K85"/>
  <c r="K84"/>
  <c r="K83"/>
  <c r="K82"/>
  <c r="K81"/>
  <c r="K80"/>
  <c r="K79"/>
  <c r="K78"/>
  <c r="K77"/>
  <c r="K74"/>
  <c r="K73"/>
  <c r="K72"/>
  <c r="K71"/>
  <c r="K70"/>
  <c r="K69"/>
  <c r="K68"/>
  <c r="K54"/>
  <c r="K45"/>
  <c r="K44"/>
  <c r="K42"/>
  <c r="K41"/>
  <c r="K40"/>
  <c r="K39"/>
  <c r="K38"/>
  <c r="K36"/>
  <c r="K35"/>
  <c r="K34"/>
  <c r="K32"/>
  <c r="K31"/>
  <c r="K30"/>
  <c r="K29"/>
  <c r="K28"/>
  <c r="K27"/>
  <c r="K25"/>
  <c r="K24"/>
  <c r="K23"/>
  <c r="K22"/>
  <c r="K20"/>
  <c r="K19"/>
  <c r="K11"/>
  <c r="K12"/>
  <c r="K13"/>
  <c r="K14"/>
  <c r="K15"/>
  <c r="K16"/>
  <c r="K17"/>
  <c r="K10"/>
  <c r="J1382"/>
  <c r="J1381"/>
  <c r="J1379"/>
  <c r="J1378"/>
  <c r="J1364"/>
  <c r="J1363"/>
  <c r="J1362"/>
  <c r="J1361"/>
  <c r="J1360"/>
  <c r="J1359"/>
  <c r="J1358"/>
  <c r="J1356"/>
  <c r="J1355"/>
  <c r="J1354"/>
  <c r="J1353"/>
  <c r="J1352"/>
  <c r="J1351"/>
  <c r="J1350"/>
  <c r="J1348"/>
  <c r="J1347"/>
  <c r="J1346"/>
  <c r="J1345"/>
  <c r="J1344"/>
  <c r="J1343"/>
  <c r="J1342"/>
  <c r="J1340"/>
  <c r="J1339"/>
  <c r="J1337"/>
  <c r="J1336"/>
  <c r="J1335"/>
  <c r="J1333"/>
  <c r="J1332"/>
  <c r="J1331"/>
  <c r="J1330"/>
  <c r="J1329"/>
  <c r="J1328"/>
  <c r="J1327"/>
  <c r="J1324"/>
  <c r="J1323"/>
  <c r="J1322"/>
  <c r="J1321"/>
  <c r="J1320"/>
  <c r="J1319"/>
  <c r="J1318"/>
  <c r="J1314"/>
  <c r="J1313"/>
  <c r="J1312"/>
  <c r="J1311"/>
  <c r="J1310"/>
  <c r="J1309"/>
  <c r="J1308"/>
  <c r="J1305"/>
  <c r="J1304"/>
  <c r="J1303"/>
  <c r="J1302"/>
  <c r="J1301"/>
  <c r="J1300"/>
  <c r="J1299"/>
  <c r="K1239"/>
  <c r="J1163"/>
  <c r="J1141"/>
  <c r="J1114"/>
  <c r="I1114"/>
  <c r="J1079"/>
  <c r="J1043"/>
  <c r="J884"/>
  <c r="G61"/>
  <c r="G383"/>
  <c r="G46"/>
  <c r="H1163"/>
  <c r="I1163"/>
  <c r="H1141"/>
  <c r="I1141"/>
  <c r="H1114"/>
  <c r="H1079"/>
  <c r="I1079" s="1"/>
  <c r="H1002"/>
  <c r="G1020"/>
  <c r="G1006"/>
  <c r="G1033"/>
  <c r="G1030"/>
  <c r="G1023"/>
  <c r="G79"/>
  <c r="G312"/>
  <c r="G52"/>
  <c r="G51"/>
  <c r="G49"/>
  <c r="G48"/>
  <c r="G462"/>
  <c r="G461"/>
  <c r="G460"/>
  <c r="G459"/>
  <c r="G458"/>
  <c r="G999"/>
  <c r="G998"/>
  <c r="K985"/>
  <c r="H1125"/>
  <c r="I1125" s="1"/>
  <c r="H1382"/>
  <c r="G1382" s="1"/>
  <c r="H1381"/>
  <c r="K1381" s="1"/>
  <c r="H1379"/>
  <c r="K1379"/>
  <c r="H1378"/>
  <c r="G1378"/>
  <c r="G1375"/>
  <c r="H1470"/>
  <c r="G1470" s="1"/>
  <c r="H1469"/>
  <c r="G1469" s="1"/>
  <c r="H1468"/>
  <c r="I1468" s="1"/>
  <c r="H1467"/>
  <c r="I1467" s="1"/>
  <c r="H1466"/>
  <c r="G1466" s="1"/>
  <c r="H1465"/>
  <c r="I1465" s="1"/>
  <c r="H1464"/>
  <c r="G1464" s="1"/>
  <c r="H1463"/>
  <c r="I1463" s="1"/>
  <c r="H1462"/>
  <c r="I1462" s="1"/>
  <c r="H1460"/>
  <c r="I1460" s="1"/>
  <c r="H1459"/>
  <c r="I1459" s="1"/>
  <c r="H1458"/>
  <c r="G1458" s="1"/>
  <c r="H1457"/>
  <c r="I1457" s="1"/>
  <c r="I1455"/>
  <c r="H1453"/>
  <c r="I1453"/>
  <c r="H1451"/>
  <c r="H1450"/>
  <c r="I1450" s="1"/>
  <c r="H1449"/>
  <c r="I1449" s="1"/>
  <c r="H1448"/>
  <c r="I1448"/>
  <c r="H1447"/>
  <c r="G1447"/>
  <c r="H1446"/>
  <c r="I1446"/>
  <c r="H1445"/>
  <c r="G1445"/>
  <c r="H1444"/>
  <c r="I1444"/>
  <c r="H1443"/>
  <c r="G1443"/>
  <c r="H1442"/>
  <c r="I1442"/>
  <c r="H1441"/>
  <c r="I1441"/>
  <c r="H1440"/>
  <c r="G1440"/>
  <c r="H1439"/>
  <c r="G1439"/>
  <c r="H1438"/>
  <c r="G1438"/>
  <c r="H1437"/>
  <c r="H1436"/>
  <c r="I1436" s="1"/>
  <c r="H1435"/>
  <c r="G1435" s="1"/>
  <c r="H1434"/>
  <c r="G1434" s="1"/>
  <c r="H1433"/>
  <c r="G1433" s="1"/>
  <c r="H1432"/>
  <c r="G1432"/>
  <c r="H1431"/>
  <c r="I1431"/>
  <c r="H1430"/>
  <c r="I1430"/>
  <c r="H1428"/>
  <c r="H1427"/>
  <c r="G1427" s="1"/>
  <c r="H1426"/>
  <c r="G1426" s="1"/>
  <c r="H1422"/>
  <c r="I1422"/>
  <c r="H1421"/>
  <c r="H1420"/>
  <c r="G1420" s="1"/>
  <c r="G1418"/>
  <c r="H1417"/>
  <c r="I1417"/>
  <c r="H1416"/>
  <c r="G1416"/>
  <c r="H1415"/>
  <c r="G1415"/>
  <c r="H1414"/>
  <c r="G1414"/>
  <c r="H1412"/>
  <c r="G1412"/>
  <c r="H1411"/>
  <c r="G1411"/>
  <c r="H1409"/>
  <c r="G1409"/>
  <c r="H1408"/>
  <c r="I1408"/>
  <c r="H1407"/>
  <c r="G1407"/>
  <c r="H1401"/>
  <c r="I1401"/>
  <c r="H1400"/>
  <c r="I1400"/>
  <c r="H1399"/>
  <c r="G1399"/>
  <c r="H1398"/>
  <c r="G1398"/>
  <c r="H1397"/>
  <c r="I1397"/>
  <c r="H1396"/>
  <c r="I1396"/>
  <c r="H1395"/>
  <c r="I1395"/>
  <c r="H1394"/>
  <c r="I1394"/>
  <c r="H1393"/>
  <c r="I1393"/>
  <c r="G1367"/>
  <c r="H1364"/>
  <c r="G1364" s="1"/>
  <c r="H1363"/>
  <c r="G1363" s="1"/>
  <c r="H1362"/>
  <c r="K1362"/>
  <c r="H1361"/>
  <c r="H1360"/>
  <c r="G1360" s="1"/>
  <c r="H1359"/>
  <c r="K1359" s="1"/>
  <c r="H1358"/>
  <c r="K1358"/>
  <c r="H1356"/>
  <c r="H1355"/>
  <c r="K1355" s="1"/>
  <c r="H1354"/>
  <c r="K1354" s="1"/>
  <c r="H1353"/>
  <c r="K1353" s="1"/>
  <c r="H1352"/>
  <c r="K1352" s="1"/>
  <c r="H1351"/>
  <c r="G1351" s="1"/>
  <c r="H1350"/>
  <c r="G1350" s="1"/>
  <c r="H1348"/>
  <c r="G1348" s="1"/>
  <c r="H1347"/>
  <c r="K1347" s="1"/>
  <c r="H1346"/>
  <c r="K1346"/>
  <c r="H1345"/>
  <c r="H1344"/>
  <c r="G1344" s="1"/>
  <c r="H1343"/>
  <c r="K1343" s="1"/>
  <c r="H1342"/>
  <c r="K1342" s="1"/>
  <c r="H1340"/>
  <c r="G1340" s="1"/>
  <c r="H1339"/>
  <c r="G1339"/>
  <c r="H1337"/>
  <c r="H1336"/>
  <c r="G1336" s="1"/>
  <c r="H1335"/>
  <c r="K1335" s="1"/>
  <c r="H1333"/>
  <c r="K1333"/>
  <c r="H1332"/>
  <c r="H1331"/>
  <c r="G1331" s="1"/>
  <c r="H1330"/>
  <c r="K1330" s="1"/>
  <c r="H1329"/>
  <c r="G1329" s="1"/>
  <c r="H1328"/>
  <c r="K1328" s="1"/>
  <c r="H1327"/>
  <c r="G1327"/>
  <c r="H1324"/>
  <c r="H1323"/>
  <c r="K1323" s="1"/>
  <c r="H1322"/>
  <c r="K1322" s="1"/>
  <c r="H1321"/>
  <c r="K1321" s="1"/>
  <c r="H1320"/>
  <c r="G1320" s="1"/>
  <c r="H1319"/>
  <c r="G1319" s="1"/>
  <c r="H1318"/>
  <c r="K1318" s="1"/>
  <c r="H1314"/>
  <c r="K1314" s="1"/>
  <c r="H1313"/>
  <c r="K1313" s="1"/>
  <c r="H1312"/>
  <c r="G1312" s="1"/>
  <c r="H1311"/>
  <c r="K1311" s="1"/>
  <c r="H1310"/>
  <c r="G1310" s="1"/>
  <c r="H1309"/>
  <c r="K1309" s="1"/>
  <c r="H1308"/>
  <c r="K1308" s="1"/>
  <c r="H1305"/>
  <c r="G1305" s="1"/>
  <c r="H1304"/>
  <c r="K1304" s="1"/>
  <c r="H1303"/>
  <c r="G1303" s="1"/>
  <c r="H1302"/>
  <c r="K1302" s="1"/>
  <c r="H1301"/>
  <c r="G1301" s="1"/>
  <c r="H1300"/>
  <c r="G1300" s="1"/>
  <c r="H1299"/>
  <c r="K1299" s="1"/>
  <c r="K1291"/>
  <c r="H1290"/>
  <c r="H1289"/>
  <c r="G1289" s="1"/>
  <c r="H1287"/>
  <c r="G1287" s="1"/>
  <c r="H1286"/>
  <c r="I1286"/>
  <c r="H1285"/>
  <c r="H1284"/>
  <c r="I1284" s="1"/>
  <c r="H1282"/>
  <c r="G1282" s="1"/>
  <c r="I1281"/>
  <c r="I1280"/>
  <c r="I1279"/>
  <c r="I1278"/>
  <c r="I1277"/>
  <c r="I1276"/>
  <c r="G1275"/>
  <c r="I1274"/>
  <c r="H1273"/>
  <c r="I1273"/>
  <c r="H1272"/>
  <c r="H1271"/>
  <c r="I1271" s="1"/>
  <c r="H1270"/>
  <c r="G1270" s="1"/>
  <c r="H1269"/>
  <c r="G1269"/>
  <c r="H1268"/>
  <c r="H1267"/>
  <c r="I1267" s="1"/>
  <c r="H1266"/>
  <c r="I1266" s="1"/>
  <c r="H1265"/>
  <c r="G1265"/>
  <c r="H1264"/>
  <c r="H1263"/>
  <c r="I1263" s="1"/>
  <c r="H1262"/>
  <c r="G1262" s="1"/>
  <c r="I1261"/>
  <c r="H1259"/>
  <c r="I1259" s="1"/>
  <c r="H1258"/>
  <c r="I1258" s="1"/>
  <c r="H1257"/>
  <c r="I1257" s="1"/>
  <c r="H1256"/>
  <c r="G1256" s="1"/>
  <c r="H1255"/>
  <c r="G1255" s="1"/>
  <c r="H1254"/>
  <c r="G1254" s="1"/>
  <c r="H1253"/>
  <c r="I1253" s="1"/>
  <c r="H1252"/>
  <c r="K1252" s="1"/>
  <c r="G1251"/>
  <c r="K1250"/>
  <c r="H1249"/>
  <c r="G1249" s="1"/>
  <c r="H1248"/>
  <c r="I1248" s="1"/>
  <c r="H1247"/>
  <c r="G1247" s="1"/>
  <c r="H1246"/>
  <c r="I1246" s="1"/>
  <c r="H1245"/>
  <c r="G1245" s="1"/>
  <c r="I1245"/>
  <c r="H1244"/>
  <c r="H1243"/>
  <c r="I1243" s="1"/>
  <c r="H1239"/>
  <c r="G1239" s="1"/>
  <c r="H1238"/>
  <c r="G1238"/>
  <c r="H1237"/>
  <c r="H1236"/>
  <c r="I1236" s="1"/>
  <c r="H1235"/>
  <c r="K1235" s="1"/>
  <c r="K1233"/>
  <c r="G1232"/>
  <c r="K1231"/>
  <c r="G1230"/>
  <c r="K1229"/>
  <c r="K1228"/>
  <c r="G1227"/>
  <c r="K1226"/>
  <c r="K1225"/>
  <c r="K1224"/>
  <c r="K1223"/>
  <c r="G1222"/>
  <c r="K1221"/>
  <c r="G1220"/>
  <c r="G1219"/>
  <c r="K1218"/>
  <c r="K1217"/>
  <c r="K1216"/>
  <c r="K1215"/>
  <c r="G1214"/>
  <c r="K1212"/>
  <c r="K1211"/>
  <c r="G1210"/>
  <c r="I1001"/>
  <c r="G1202"/>
  <c r="G1200"/>
  <c r="G1199"/>
  <c r="G1198"/>
  <c r="G1197"/>
  <c r="G1196"/>
  <c r="G1195"/>
  <c r="G1194"/>
  <c r="G1192"/>
  <c r="G1191"/>
  <c r="G1190"/>
  <c r="G1189"/>
  <c r="G1188"/>
  <c r="G1187"/>
  <c r="G1186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2"/>
  <c r="G1138"/>
  <c r="G1137"/>
  <c r="G1136"/>
  <c r="G1135"/>
  <c r="G1134"/>
  <c r="G1133"/>
  <c r="G1132"/>
  <c r="G1131"/>
  <c r="G1130"/>
  <c r="G1129"/>
  <c r="G1128"/>
  <c r="G1127"/>
  <c r="G1126"/>
  <c r="G1124"/>
  <c r="G1123"/>
  <c r="G1122"/>
  <c r="G1121"/>
  <c r="G1120"/>
  <c r="G1119"/>
  <c r="G1118"/>
  <c r="G1117"/>
  <c r="G1115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3"/>
  <c r="G1082"/>
  <c r="G1081"/>
  <c r="G1080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00"/>
  <c r="G997"/>
  <c r="G996"/>
  <c r="G995"/>
  <c r="G994"/>
  <c r="G987"/>
  <c r="G986"/>
  <c r="G985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29"/>
  <c r="G928"/>
  <c r="G927"/>
  <c r="G926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0"/>
  <c r="G879"/>
  <c r="G878"/>
  <c r="G876"/>
  <c r="G875"/>
  <c r="G874"/>
  <c r="G872"/>
  <c r="G871"/>
  <c r="G870"/>
  <c r="G869"/>
  <c r="G868"/>
  <c r="G866"/>
  <c r="G865"/>
  <c r="G864"/>
  <c r="G863"/>
  <c r="G862"/>
  <c r="G861"/>
  <c r="G860"/>
  <c r="G858"/>
  <c r="G857"/>
  <c r="G856"/>
  <c r="G855"/>
  <c r="G854"/>
  <c r="G853"/>
  <c r="G852"/>
  <c r="G850"/>
  <c r="G849"/>
  <c r="G848"/>
  <c r="G847"/>
  <c r="G846"/>
  <c r="G845"/>
  <c r="G844"/>
  <c r="G838"/>
  <c r="G837"/>
  <c r="G836"/>
  <c r="G835"/>
  <c r="G834"/>
  <c r="G833"/>
  <c r="G832"/>
  <c r="G831"/>
  <c r="G830"/>
  <c r="G829"/>
  <c r="G828"/>
  <c r="G822"/>
  <c r="G821"/>
  <c r="G820"/>
  <c r="G819"/>
  <c r="G815"/>
  <c r="G814"/>
  <c r="G813"/>
  <c r="G812"/>
  <c r="G811"/>
  <c r="G810"/>
  <c r="G809"/>
  <c r="G808"/>
  <c r="G807"/>
  <c r="G806"/>
  <c r="G805"/>
  <c r="G804"/>
  <c r="G803"/>
  <c r="G802"/>
  <c r="G797"/>
  <c r="G796"/>
  <c r="G795"/>
  <c r="G794"/>
  <c r="G793"/>
  <c r="G792"/>
  <c r="G789"/>
  <c r="G788"/>
  <c r="G783"/>
  <c r="G782"/>
  <c r="G781"/>
  <c r="G780"/>
  <c r="G779"/>
  <c r="G777"/>
  <c r="G776"/>
  <c r="G774"/>
  <c r="G773"/>
  <c r="G772"/>
  <c r="G771"/>
  <c r="G770"/>
  <c r="G769"/>
  <c r="G767"/>
  <c r="G766"/>
  <c r="G765"/>
  <c r="G764"/>
  <c r="G763"/>
  <c r="G762"/>
  <c r="G759"/>
  <c r="G758"/>
  <c r="G757"/>
  <c r="G756"/>
  <c r="G755"/>
  <c r="G754"/>
  <c r="G751"/>
  <c r="G750"/>
  <c r="G747"/>
  <c r="G746"/>
  <c r="G745"/>
  <c r="G744"/>
  <c r="G743"/>
  <c r="G740"/>
  <c r="G739"/>
  <c r="G738"/>
  <c r="G737"/>
  <c r="G736"/>
  <c r="G735"/>
  <c r="G732"/>
  <c r="G731"/>
  <c r="G730"/>
  <c r="G729"/>
  <c r="G726"/>
  <c r="G720"/>
  <c r="G719"/>
  <c r="G718"/>
  <c r="G717"/>
  <c r="G716"/>
  <c r="G715"/>
  <c r="G714"/>
  <c r="G713"/>
  <c r="G712"/>
  <c r="G711"/>
  <c r="G710"/>
  <c r="G708"/>
  <c r="G707"/>
  <c r="G706"/>
  <c r="G704"/>
  <c r="G703"/>
  <c r="G702"/>
  <c r="G701"/>
  <c r="G700"/>
  <c r="G699"/>
  <c r="G698"/>
  <c r="G697"/>
  <c r="G696"/>
  <c r="G695"/>
  <c r="G694"/>
  <c r="G693"/>
  <c r="G692"/>
  <c r="G690"/>
  <c r="G689"/>
  <c r="G688"/>
  <c r="G687"/>
  <c r="G685"/>
  <c r="G684"/>
  <c r="G683"/>
  <c r="G682"/>
  <c r="G681"/>
  <c r="G680"/>
  <c r="G679"/>
  <c r="G678"/>
  <c r="G677"/>
  <c r="G676"/>
  <c r="G675"/>
  <c r="G674"/>
  <c r="G672"/>
  <c r="G671"/>
  <c r="G665"/>
  <c r="G664"/>
  <c r="G663"/>
  <c r="G662"/>
  <c r="G661"/>
  <c r="G660"/>
  <c r="G659"/>
  <c r="G658"/>
  <c r="G657"/>
  <c r="G656"/>
  <c r="G655"/>
  <c r="G654"/>
  <c r="G653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3"/>
  <c r="G632"/>
  <c r="G631"/>
  <c r="G630"/>
  <c r="G629"/>
  <c r="G628"/>
  <c r="G627"/>
  <c r="G626"/>
  <c r="G625"/>
  <c r="G624"/>
  <c r="G623"/>
  <c r="G622"/>
  <c r="G621"/>
  <c r="G617"/>
  <c r="G616"/>
  <c r="G614"/>
  <c r="G613"/>
  <c r="G612"/>
  <c r="G611"/>
  <c r="G610"/>
  <c r="G608"/>
  <c r="G607"/>
  <c r="G605"/>
  <c r="G604"/>
  <c r="G603"/>
  <c r="G598"/>
  <c r="G597"/>
  <c r="G595"/>
  <c r="G594"/>
  <c r="G592"/>
  <c r="G591"/>
  <c r="G590"/>
  <c r="G589"/>
  <c r="G588"/>
  <c r="G587"/>
  <c r="G586"/>
  <c r="G585"/>
  <c r="G584"/>
  <c r="G583"/>
  <c r="G582"/>
  <c r="G581"/>
  <c r="G580"/>
  <c r="G578"/>
  <c r="G577"/>
  <c r="G575"/>
  <c r="G573"/>
  <c r="G570"/>
  <c r="G569"/>
  <c r="G568"/>
  <c r="G566"/>
  <c r="G565"/>
  <c r="G564"/>
  <c r="G562"/>
  <c r="G561"/>
  <c r="G560"/>
  <c r="G559"/>
  <c r="G558"/>
  <c r="G557"/>
  <c r="G556"/>
  <c r="G555"/>
  <c r="G554"/>
  <c r="G553"/>
  <c r="G551"/>
  <c r="G550"/>
  <c r="G549"/>
  <c r="G548"/>
  <c r="G547"/>
  <c r="G546"/>
  <c r="G545"/>
  <c r="G543"/>
  <c r="G542"/>
  <c r="G541"/>
  <c r="G540"/>
  <c r="G538"/>
  <c r="G537"/>
  <c r="G536"/>
  <c r="G535"/>
  <c r="G534"/>
  <c r="G532"/>
  <c r="G531"/>
  <c r="G530"/>
  <c r="G529"/>
  <c r="G528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5"/>
  <c r="G494"/>
  <c r="G493"/>
  <c r="G491"/>
  <c r="G490"/>
  <c r="G489"/>
  <c r="G486"/>
  <c r="G485"/>
  <c r="G483"/>
  <c r="G480"/>
  <c r="G474"/>
  <c r="G473"/>
  <c r="G472"/>
  <c r="G471"/>
  <c r="G469"/>
  <c r="G468"/>
  <c r="G467"/>
  <c r="G466"/>
  <c r="G465"/>
  <c r="G464"/>
  <c r="G456"/>
  <c r="G453"/>
  <c r="G452"/>
  <c r="G451"/>
  <c r="G448"/>
  <c r="G447"/>
  <c r="G446"/>
  <c r="G445"/>
  <c r="G444"/>
  <c r="G443"/>
  <c r="G440"/>
  <c r="G439"/>
  <c r="G438"/>
  <c r="G437"/>
  <c r="G436"/>
  <c r="G435"/>
  <c r="G429"/>
  <c r="G428"/>
  <c r="G427"/>
  <c r="G426"/>
  <c r="G425"/>
  <c r="G424"/>
  <c r="G423"/>
  <c r="G422"/>
  <c r="G419"/>
  <c r="G418"/>
  <c r="G417"/>
  <c r="G416"/>
  <c r="G415"/>
  <c r="G414"/>
  <c r="G413"/>
  <c r="G412"/>
  <c r="G411"/>
  <c r="G410"/>
  <c r="G409"/>
  <c r="G408"/>
  <c r="G407"/>
  <c r="G404"/>
  <c r="G403"/>
  <c r="G402"/>
  <c r="G401"/>
  <c r="G400"/>
  <c r="G399"/>
  <c r="G398"/>
  <c r="G397"/>
  <c r="G396"/>
  <c r="G395"/>
  <c r="G394"/>
  <c r="G393"/>
  <c r="G392"/>
  <c r="G389"/>
  <c r="G388"/>
  <c r="G386"/>
  <c r="G385"/>
  <c r="G382"/>
  <c r="G376"/>
  <c r="G375"/>
  <c r="G374"/>
  <c r="G372"/>
  <c r="G371"/>
  <c r="G370"/>
  <c r="G369"/>
  <c r="G368"/>
  <c r="G367"/>
  <c r="G366"/>
  <c r="G365"/>
  <c r="G364"/>
  <c r="G363"/>
  <c r="G362"/>
  <c r="G361"/>
  <c r="G357"/>
  <c r="G356"/>
  <c r="G355"/>
  <c r="G354"/>
  <c r="G353"/>
  <c r="G352"/>
  <c r="G351"/>
  <c r="G349"/>
  <c r="G348"/>
  <c r="G347"/>
  <c r="G346"/>
  <c r="G345"/>
  <c r="G344"/>
  <c r="G343"/>
  <c r="G342"/>
  <c r="G341"/>
  <c r="G340"/>
  <c r="G339"/>
  <c r="G338"/>
  <c r="G337"/>
  <c r="G335"/>
  <c r="G334"/>
  <c r="G333"/>
  <c r="G331"/>
  <c r="G330"/>
  <c r="G328"/>
  <c r="G327"/>
  <c r="G326"/>
  <c r="G325"/>
  <c r="G324"/>
  <c r="G322"/>
  <c r="G321"/>
  <c r="G320"/>
  <c r="G318"/>
  <c r="G317"/>
  <c r="G316"/>
  <c r="G315"/>
  <c r="G313"/>
  <c r="G307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4"/>
  <c r="G283"/>
  <c r="G282"/>
  <c r="G281"/>
  <c r="G279"/>
  <c r="G276"/>
  <c r="G275"/>
  <c r="G274"/>
  <c r="G272"/>
  <c r="G271"/>
  <c r="G270"/>
  <c r="G269"/>
  <c r="G268"/>
  <c r="G267"/>
  <c r="G266"/>
  <c r="G265"/>
  <c r="G263"/>
  <c r="G262"/>
  <c r="G261"/>
  <c r="G260"/>
  <c r="G259"/>
  <c r="G258"/>
  <c r="G257"/>
  <c r="G256"/>
  <c r="G255"/>
  <c r="G254"/>
  <c r="G253"/>
  <c r="G252"/>
  <c r="G251"/>
  <c r="G250"/>
  <c r="G229"/>
  <c r="G230"/>
  <c r="G231"/>
  <c r="G232"/>
  <c r="G233"/>
  <c r="G234"/>
  <c r="G235"/>
  <c r="G236"/>
  <c r="G237"/>
  <c r="G238"/>
  <c r="G239"/>
  <c r="G240"/>
  <c r="G241"/>
  <c r="G242"/>
  <c r="G243"/>
  <c r="G244"/>
  <c r="G228"/>
  <c r="G223"/>
  <c r="G222"/>
  <c r="G221"/>
  <c r="G220"/>
  <c r="G219"/>
  <c r="G218"/>
  <c r="G203"/>
  <c r="G202"/>
  <c r="G201"/>
  <c r="G200"/>
  <c r="G199"/>
  <c r="G198"/>
  <c r="G197"/>
  <c r="G196"/>
  <c r="G195"/>
  <c r="G194"/>
  <c r="G193"/>
  <c r="G192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4"/>
  <c r="G162"/>
  <c r="G161"/>
  <c r="G160"/>
  <c r="G159"/>
  <c r="G158"/>
  <c r="G157"/>
  <c r="G156"/>
  <c r="G155"/>
  <c r="G154"/>
  <c r="G153"/>
  <c r="G151"/>
  <c r="G150"/>
  <c r="G149"/>
  <c r="G148"/>
  <c r="G146"/>
  <c r="G145"/>
  <c r="G144"/>
  <c r="G143"/>
  <c r="G142"/>
  <c r="G141"/>
  <c r="G140"/>
  <c r="G139"/>
  <c r="G138"/>
  <c r="G137"/>
  <c r="G136"/>
  <c r="G135"/>
  <c r="G134"/>
  <c r="G133"/>
  <c r="G132"/>
  <c r="G131"/>
  <c r="G129"/>
  <c r="G128"/>
  <c r="G127"/>
  <c r="G126"/>
  <c r="G125"/>
  <c r="G124"/>
  <c r="G123"/>
  <c r="G122"/>
  <c r="G121"/>
  <c r="G120"/>
  <c r="G119"/>
  <c r="G117"/>
  <c r="G116"/>
  <c r="G115"/>
  <c r="G113"/>
  <c r="G112"/>
  <c r="G111"/>
  <c r="G110"/>
  <c r="G109"/>
  <c r="G108"/>
  <c r="G107"/>
  <c r="G106"/>
  <c r="G101"/>
  <c r="G100"/>
  <c r="G99"/>
  <c r="G98"/>
  <c r="G96"/>
  <c r="G95"/>
  <c r="G94"/>
  <c r="G93"/>
  <c r="G91"/>
  <c r="G90"/>
  <c r="G89"/>
  <c r="G88"/>
  <c r="G87"/>
  <c r="G85"/>
  <c r="G84"/>
  <c r="G83"/>
  <c r="G82"/>
  <c r="G81"/>
  <c r="G80"/>
  <c r="G78"/>
  <c r="G77"/>
  <c r="G74"/>
  <c r="G73"/>
  <c r="G72"/>
  <c r="G71"/>
  <c r="G70"/>
  <c r="G69"/>
  <c r="G68"/>
  <c r="G66"/>
  <c r="G65"/>
  <c r="G64"/>
  <c r="G63"/>
  <c r="G62"/>
  <c r="G60"/>
  <c r="G59"/>
  <c r="G58"/>
  <c r="G57"/>
  <c r="G56"/>
  <c r="L1163"/>
  <c r="L1141"/>
  <c r="L1114"/>
  <c r="L1079"/>
  <c r="L1043"/>
  <c r="L884"/>
  <c r="G246"/>
  <c r="G359"/>
  <c r="C1317"/>
  <c r="C1369"/>
  <c r="C1346"/>
  <c r="C1330"/>
  <c r="C1313"/>
  <c r="C1309"/>
  <c r="C1303"/>
  <c r="C1299"/>
  <c r="C1367"/>
  <c r="C1368"/>
  <c r="C1370"/>
  <c r="C1371"/>
  <c r="C1372"/>
  <c r="C1359"/>
  <c r="C1360"/>
  <c r="C1361"/>
  <c r="C1362"/>
  <c r="C1363"/>
  <c r="C1364"/>
  <c r="C1351"/>
  <c r="C1352"/>
  <c r="C1353"/>
  <c r="C1354"/>
  <c r="C1355"/>
  <c r="C1356"/>
  <c r="C1343"/>
  <c r="C1344"/>
  <c r="C1345"/>
  <c r="C1347"/>
  <c r="C1348"/>
  <c r="C1328"/>
  <c r="C1329"/>
  <c r="C1331"/>
  <c r="C1332"/>
  <c r="C1333"/>
  <c r="C1327"/>
  <c r="C1319"/>
  <c r="C1320"/>
  <c r="C1321"/>
  <c r="C1322"/>
  <c r="C1323"/>
  <c r="C1324"/>
  <c r="C1310"/>
  <c r="C1311"/>
  <c r="C1312"/>
  <c r="C1314"/>
  <c r="C1300"/>
  <c r="C1301"/>
  <c r="C1302"/>
  <c r="C1304"/>
  <c r="C1305"/>
  <c r="G487"/>
  <c r="C1308"/>
  <c r="C1318"/>
  <c r="C1335"/>
  <c r="C1336"/>
  <c r="C1339"/>
  <c r="C1340"/>
  <c r="C1342"/>
  <c r="C1350"/>
  <c r="C1358"/>
  <c r="C1366"/>
  <c r="G54"/>
  <c r="G45"/>
  <c r="G38"/>
  <c r="G39"/>
  <c r="G40"/>
  <c r="G41"/>
  <c r="G42"/>
  <c r="G44"/>
  <c r="G34"/>
  <c r="G35"/>
  <c r="G36"/>
  <c r="G30"/>
  <c r="G31"/>
  <c r="G32"/>
  <c r="G27"/>
  <c r="G28"/>
  <c r="G29"/>
  <c r="G22"/>
  <c r="G23"/>
  <c r="G24"/>
  <c r="G25"/>
  <c r="G19"/>
  <c r="G20"/>
  <c r="G11"/>
  <c r="G17"/>
  <c r="G16"/>
  <c r="G12"/>
  <c r="G15"/>
  <c r="G14"/>
  <c r="G13"/>
  <c r="G10"/>
  <c r="G1116"/>
  <c r="G1143"/>
  <c r="G1084"/>
  <c r="H884"/>
  <c r="G885"/>
  <c r="G1413"/>
  <c r="G1452"/>
  <c r="G1233"/>
  <c r="G1223"/>
  <c r="G1403"/>
  <c r="G1283"/>
  <c r="G1229"/>
  <c r="G1280"/>
  <c r="G1424"/>
  <c r="G1008"/>
  <c r="G1012"/>
  <c r="G1016"/>
  <c r="G1021"/>
  <c r="G1026"/>
  <c r="G1031"/>
  <c r="G1036"/>
  <c r="G1040"/>
  <c r="G1007"/>
  <c r="G1011"/>
  <c r="G1015"/>
  <c r="G1019"/>
  <c r="G1025"/>
  <c r="G1029"/>
  <c r="G1035"/>
  <c r="G1039"/>
  <c r="G1004"/>
  <c r="G1009"/>
  <c r="G1013"/>
  <c r="G1017"/>
  <c r="G1022"/>
  <c r="G1027"/>
  <c r="G1032"/>
  <c r="G1037"/>
  <c r="G1041"/>
  <c r="G1005"/>
  <c r="G1010"/>
  <c r="G1014"/>
  <c r="G1018"/>
  <c r="G1024"/>
  <c r="G1028"/>
  <c r="G1034"/>
  <c r="G1038"/>
  <c r="G1042"/>
  <c r="G1003"/>
  <c r="G1261"/>
  <c r="G1281"/>
  <c r="G1406"/>
  <c r="G1454"/>
  <c r="K1210"/>
  <c r="G1291"/>
  <c r="G1368"/>
  <c r="G1231"/>
  <c r="G1278"/>
  <c r="G1405"/>
  <c r="G1211"/>
  <c r="G1221"/>
  <c r="G1461"/>
  <c r="G1374"/>
  <c r="G1419"/>
  <c r="I1275"/>
  <c r="G1228"/>
  <c r="G1217"/>
  <c r="G1404"/>
  <c r="G1370"/>
  <c r="G1215"/>
  <c r="G1425"/>
  <c r="K1251"/>
  <c r="G1276"/>
  <c r="G1456"/>
  <c r="G1279"/>
  <c r="K1232"/>
  <c r="G1225"/>
  <c r="K1227"/>
  <c r="G1218"/>
  <c r="G1372"/>
  <c r="G1423"/>
  <c r="G1277"/>
  <c r="K1230"/>
  <c r="G1274"/>
  <c r="K1219"/>
  <c r="G1212"/>
  <c r="G1226"/>
  <c r="G1410"/>
  <c r="K1222"/>
  <c r="G1369"/>
  <c r="G1224"/>
  <c r="G1376"/>
  <c r="K1214"/>
  <c r="G1250"/>
  <c r="G1371"/>
  <c r="K1220"/>
  <c r="G1216"/>
  <c r="G1455"/>
  <c r="G1001"/>
  <c r="G1422"/>
  <c r="K1241"/>
  <c r="G1241"/>
  <c r="K1406"/>
  <c r="I1410"/>
  <c r="G1355"/>
  <c r="G1321"/>
  <c r="G1408"/>
  <c r="G1318"/>
  <c r="G1395"/>
  <c r="K1305"/>
  <c r="G1463"/>
  <c r="K1245"/>
  <c r="G1397"/>
  <c r="G1444"/>
  <c r="G1453"/>
  <c r="I1424"/>
  <c r="G1242"/>
  <c r="I1418"/>
  <c r="K1402"/>
  <c r="I1423"/>
  <c r="G1460"/>
  <c r="I1254"/>
  <c r="I1409"/>
  <c r="G1273"/>
  <c r="I1404"/>
  <c r="I1399"/>
  <c r="G1286"/>
  <c r="G1446"/>
  <c r="G1333"/>
  <c r="K1253"/>
  <c r="G1401"/>
  <c r="I1416"/>
  <c r="K1256"/>
  <c r="I1247"/>
  <c r="K1327"/>
  <c r="I1256"/>
  <c r="G1393"/>
  <c r="K1247"/>
  <c r="I1412"/>
  <c r="I1464"/>
  <c r="G1400"/>
  <c r="K1258"/>
  <c r="K1331"/>
  <c r="G1468"/>
  <c r="I1470"/>
  <c r="K1248"/>
  <c r="I1398"/>
  <c r="G1396"/>
  <c r="I1425"/>
  <c r="G1417"/>
  <c r="I1249"/>
  <c r="K1242"/>
  <c r="I1411"/>
  <c r="K1413"/>
  <c r="K1419"/>
  <c r="I1407"/>
  <c r="K1350"/>
  <c r="K1403"/>
  <c r="K1405"/>
  <c r="G1309"/>
  <c r="G1246"/>
  <c r="G1248"/>
  <c r="G1362"/>
  <c r="G1342"/>
  <c r="G1253"/>
  <c r="K1257"/>
  <c r="G1257"/>
  <c r="G1304"/>
  <c r="K1351"/>
  <c r="K1300"/>
  <c r="G1299"/>
  <c r="I1415"/>
  <c r="G1465"/>
  <c r="G1322"/>
  <c r="I1447"/>
  <c r="G1302"/>
  <c r="G1311"/>
  <c r="I1443"/>
  <c r="G1394"/>
  <c r="I1439"/>
  <c r="G1431"/>
  <c r="I1469"/>
  <c r="K1301"/>
  <c r="G1267"/>
  <c r="I1414"/>
  <c r="K1319"/>
  <c r="I1244"/>
  <c r="G1244"/>
  <c r="K1244"/>
  <c r="I1428"/>
  <c r="G1428"/>
  <c r="G1449"/>
  <c r="K1378"/>
  <c r="G1125"/>
  <c r="I1264"/>
  <c r="G1264"/>
  <c r="I1272"/>
  <c r="G1272"/>
  <c r="G1290"/>
  <c r="I1290"/>
  <c r="K1332"/>
  <c r="G1332"/>
  <c r="G1347"/>
  <c r="K1356"/>
  <c r="G1356"/>
  <c r="G1235"/>
  <c r="I1239"/>
  <c r="I1426"/>
  <c r="G1451"/>
  <c r="I1451"/>
  <c r="G1381"/>
  <c r="I1237"/>
  <c r="G1237"/>
  <c r="K1237"/>
  <c r="I1421"/>
  <c r="G1421"/>
  <c r="I1433"/>
  <c r="G1437"/>
  <c r="I1437"/>
  <c r="G1441"/>
  <c r="G1268"/>
  <c r="I1268"/>
  <c r="I1285"/>
  <c r="G1285"/>
  <c r="G1328"/>
  <c r="K1337"/>
  <c r="G1337"/>
  <c r="G1361"/>
  <c r="K1361"/>
  <c r="I1445"/>
  <c r="I1262"/>
  <c r="G1266"/>
  <c r="I1270"/>
  <c r="I1282"/>
  <c r="I1287"/>
  <c r="K1324"/>
  <c r="G1324"/>
  <c r="G1335"/>
  <c r="K1340"/>
  <c r="G1345"/>
  <c r="K1345"/>
  <c r="G1359"/>
  <c r="K1363"/>
  <c r="G1358"/>
  <c r="K1329"/>
  <c r="I1238"/>
  <c r="I1432"/>
  <c r="G1442"/>
  <c r="I1265"/>
  <c r="I1420"/>
  <c r="G1448"/>
  <c r="I1269"/>
  <c r="G1430"/>
  <c r="G1271"/>
  <c r="G1346"/>
  <c r="K1238"/>
  <c r="I1438"/>
  <c r="K1339"/>
  <c r="I1440"/>
  <c r="G1379"/>
  <c r="K1344" l="1"/>
  <c r="G1263"/>
  <c r="K1382"/>
  <c r="K1243"/>
  <c r="K1360"/>
  <c r="I1235"/>
  <c r="G1457"/>
  <c r="G1467"/>
  <c r="I1435"/>
  <c r="I1289"/>
  <c r="G1284"/>
  <c r="I1458"/>
  <c r="G1308"/>
  <c r="K1303"/>
  <c r="K1310"/>
  <c r="K1364"/>
  <c r="K1320"/>
  <c r="K1259"/>
  <c r="K1255"/>
  <c r="G1259"/>
  <c r="I1255"/>
  <c r="K1348"/>
  <c r="K1312"/>
  <c r="I1252"/>
  <c r="G1353"/>
  <c r="I1466"/>
  <c r="G1354"/>
  <c r="G1462"/>
  <c r="G1314"/>
  <c r="K1336"/>
  <c r="G1243"/>
  <c r="G1258"/>
  <c r="K1254"/>
  <c r="G1236"/>
  <c r="G1252"/>
  <c r="K1236"/>
  <c r="I1427"/>
  <c r="G1436"/>
  <c r="K1249"/>
  <c r="G1450"/>
  <c r="K1246"/>
  <c r="G1313"/>
  <c r="G1343"/>
  <c r="I1434"/>
  <c r="G1352"/>
  <c r="G1330"/>
  <c r="G1323"/>
  <c r="G1459"/>
</calcChain>
</file>

<file path=xl/sharedStrings.xml><?xml version="1.0" encoding="utf-8"?>
<sst xmlns="http://schemas.openxmlformats.org/spreadsheetml/2006/main" count="1713" uniqueCount="1495">
  <si>
    <t xml:space="preserve">Прилавок для столовых приборов ПСПХ-70М с хлебницей (630 мм) </t>
  </si>
  <si>
    <t>Машина кухонная овощерезательная МКО-50, 250 кг/ч, 0,5 кВт, 400В</t>
  </si>
  <si>
    <t>Комплект соединительный КСП-4 для стойки из конвекционных печей типа КЭП-4</t>
  </si>
  <si>
    <t>Съёмный держатель №40 - 2 шт (для противней, подносов и гастроемкостей глубиной до 40 мм)</t>
  </si>
  <si>
    <t>Съёмный держатель №20 - 2 шт (для противней, подносов и гастроемкостей глубиной до 20 мм)</t>
  </si>
  <si>
    <t>Съёмный держатель №65 - 2 шт (для противней, подносов и гастроемкостей глубиной до 65 мм)</t>
  </si>
  <si>
    <t>Комплект съёмных держателей (№20 - 1 шт, №40 - 1 шт, №65 - 1 шт)</t>
  </si>
  <si>
    <t xml:space="preserve">Прилавок для столовых приборов ПСПХ-70Т с хлебницей (630 мм) </t>
  </si>
  <si>
    <t>Мини-пароконвектоматы бойлерные</t>
  </si>
  <si>
    <t>Шкафы расстоечные и подставки под пароконвектоматы</t>
  </si>
  <si>
    <t>Тележка-шпилька ТШГ-8, 8 уровней для подносов 430х550 мм, расстояние между уровнями 160 мм, вся нерж.</t>
  </si>
  <si>
    <t>icq 605715442</t>
  </si>
  <si>
    <t>Полки настенные ПН устанавливаются на два кронштейна настенных КН-2 или КН-3. Кронштейны заказываются отдельно.</t>
  </si>
  <si>
    <t>Прилавок для горячих напитков ПГН-70ПМ (полка с подсветкой, откр., 1120 мм) /вся нерж./</t>
  </si>
  <si>
    <t>Направляющая линии "Аста" 630 мм в сборе (ЭМК70К-50-02СБ)</t>
  </si>
  <si>
    <t>Направляющая линии "Аста" 1120 мм в сборе (ЭМК70К-50СБ)</t>
  </si>
  <si>
    <t>Направляющая линии "Аста" 1500 мм в сборе (ЭМК70К-50-01СБ)</t>
  </si>
  <si>
    <t>Направляющая линии "Аста" МП-45К в сборе (МПН45К-13СБ)</t>
  </si>
  <si>
    <t>Направляющая линии "Аста" МП-90К в сборе (МПН90К-13СБ)</t>
  </si>
  <si>
    <t>Направляющая линии "Патша" 630 мм в сборе (ЭМК70М-30-02СБ)</t>
  </si>
  <si>
    <t>Направляющая линии "Патша" 1120 мм в сборе (ЭМК70М-30СБ)</t>
  </si>
  <si>
    <t>Направляющая линии "Патша" 1500 мм в сборе (ЭМК70М-30-01СБ)</t>
  </si>
  <si>
    <t>Направляющая линии "Патша" МП-45М в сборе (МП45М-30СБ)</t>
  </si>
  <si>
    <t>Направляющая линии "Патша" МП-90М в сборе (МП90М-20СБ)</t>
  </si>
  <si>
    <t xml:space="preserve">Комплект соединительный КСП6-1/3П для стойки с ПКА-6-1/3П с верхней панелью управления </t>
  </si>
  <si>
    <t>Шкаф расстоечный ШРТ-8-01 (8 уровней 460х330/435х320 мм, под конвекц.печи КПП и ПКЭ, камера-нерж, без противней)</t>
  </si>
  <si>
    <t>Шкаф расстоечный ШРТ-12 (6 уровней 600х800 / каждый уровень 2х600х400 мм / под конвекц.печи КЭП-6, КЭП-10, камера-нерж. без противней) вся нерж.</t>
  </si>
  <si>
    <t>Зонт вентиляционный ЗВЭ-800-2-П (1250x800x450 мм) (устанавливается над 700 серией)</t>
  </si>
  <si>
    <t>Зонт вентиляционный ЗВЭ-900-1,5-П (920x900x450 мм) (устанавливается над ЭП-4ЖШ)</t>
  </si>
  <si>
    <t xml:space="preserve">Зонт приточно-вытяжной ЗПВ-1100-2-О (1250x1100x450 мм) (устанавливается над 900 серией) </t>
  </si>
  <si>
    <t>Прилавок  холодильный ПВВ(Н)-70КМ-НШ (открытый, с нейтр. шкафом, одна полка, подсветка,охл. стол, 1120 мм)</t>
  </si>
  <si>
    <t>Мармит 1-х блюд ПМЭС-70КМ  (2 конфорки, одна полка, подсветка 1120 мм)</t>
  </si>
  <si>
    <t>Мармит 2-х блюд ПМЭС-70КМ-60 (две полки, подсветка, с гастроемкостями, 1120 мм)</t>
  </si>
  <si>
    <t>Прилавок для горячих напитков ПГН-70КМ-02 нейтральный стол (без полок, 1120 мм)</t>
  </si>
  <si>
    <t>Кассовая кабина КК-70КМ  (1120 мм) универсальная</t>
  </si>
  <si>
    <t>Прилавок ПТЭ-70КМ-80 для подогрева тарелок (80 тарелок, 2х240, 630 мм, нерж.)</t>
  </si>
  <si>
    <t>Модуль нейтральный МН-70КМ нейтральный стол (630 мм)</t>
  </si>
  <si>
    <t>Прилавок для горячих напитков ПГН-70КМ-03 нейтральный стол (без полок, 1500 мм)</t>
  </si>
  <si>
    <t>Прилавок для горячих напитков ПГН-70КМ нейтральный стол (две полки, 1120 мм)</t>
  </si>
  <si>
    <t>Прилавок для горячих напитков ПГН-70КМ-01 нейтральный стол (две полки, 1500 мм)</t>
  </si>
  <si>
    <t>Прилавок-витрина тепловой ПВТ-70КМ (закрытая витрина, 1120 мм)</t>
  </si>
  <si>
    <t>Прилавок тепловой ПВТ-70КМ-02 (тепловой шкаф, тепловентилятор,без полок, 1500 мм)</t>
  </si>
  <si>
    <t>Мармит 1-х блюд ПМЭС-70КМ-01 (3 конфорки, одна полка, подсветка, 1500 мм)</t>
  </si>
  <si>
    <t>Мармит 2-х блюд ЭМК-70КМ паровой (две полки, подсветка, с гастроемкостями, 1120 мм)</t>
  </si>
  <si>
    <t>Мармит 2-х блюд ЭМК-70КМ-01 паровой (две полки, подсветка, с гастроемкостями, 1500 мм)</t>
  </si>
  <si>
    <t>Мармит 1-х и 2-х блюд ЭМК-70КМУ универс. паровой (две полки, подсвет, одна конф., с г/ёмкостями, 1500 мм)</t>
  </si>
  <si>
    <t>Мармит 2-х блюд ПМЭС-70КМ-80 (две полки,  подсветка, с гастроемкостями,1500 мм)</t>
  </si>
  <si>
    <t>Прилавок холодильный ПВВ(Н)-70КМ-01-НШ (открытый,полка,подсветка, охлаждаемый стол 1500 мм)</t>
  </si>
  <si>
    <t>Прилавок холодильный ПВВ(Н)-70КМ-02-НШ вся нерж. с ванной, нейтральный шкаф (1120 мм)</t>
  </si>
  <si>
    <t>Прилавок холодильный ПВВ(Н)-70КМ-03-НШ вся нерж. с ванной, нейтральный шкаф (1500 мм)</t>
  </si>
  <si>
    <t>Прилавок-витрина холодильный ПВВ(Н)-70КМ-С-НШ вся нерж. плоский стол (1120 мм)</t>
  </si>
  <si>
    <t>Прилавок-витрина холодильный ПВВ(Н)-70КМ-С-01-НШ вся нерж. плоский стол (1500 мм)</t>
  </si>
  <si>
    <t>Прилавок-витрина холодильный ПВВ(Н)-70КМ-С-02-НШ вся нерж. с гастроемкостями (1120 мм)</t>
  </si>
  <si>
    <t>Прилавок-витрина холодильный ПВВ(Н)-70КМ-С-03-НШ вся нерж. с гастроемкостями (1500 мм)</t>
  </si>
  <si>
    <t>Прилавок-витрина холодильный ПВВ(Н)-70КМ-С-01-ОК с охлаждаемой камерой (саладэт закрыт.,1500 мм)</t>
  </si>
  <si>
    <t>Модуль поворотный МП-90КМ (внешн. 90 градус)</t>
  </si>
  <si>
    <t>Модуль поворотный МП-90КМ-01 (внутрен. 90 градус) без направляющей</t>
  </si>
  <si>
    <t>Модуль поворотный МП-45КМ (внешн. 45 градус)</t>
  </si>
  <si>
    <t>Модуль поворотный МП-45КМ-01 (внутрен. 45 градус) без направляющей</t>
  </si>
  <si>
    <t>Прилавок холодильный ПВВ(Н)-70М-НШ (открытый, полка, подсветка охлаждаемая ванна h-85 мм, 1120 мм)</t>
  </si>
  <si>
    <t>Мармит 1-х блюд ПМЭС-70М (2 конфорки, полка, подсветка, 1120 мм)</t>
  </si>
  <si>
    <t>Мармит 2-х блюд ЭМК-70М паровой (две полки, подсветка, с гастроемкостями,1120 мм)</t>
  </si>
  <si>
    <t>Прилавок для горячих напитков ПГН-70М (нейтральный стол, 1120 мм)</t>
  </si>
  <si>
    <t>Кассовая кабина КК-70М (1120 мм) универсальная</t>
  </si>
  <si>
    <t xml:space="preserve">Прилавок ПТЭ-70М-80 для подогрева тарелок (80 тарелок, 2х240 мм, 630 мм, нерж.) </t>
  </si>
  <si>
    <t>Модуль нейтральный МН-70М вся нерж. (630 мм)</t>
  </si>
  <si>
    <t>Прилавок для горячих напитков ПГН-70М-01 (нейтральный стол, 1500 мм)</t>
  </si>
  <si>
    <t>Прилавок-витрина тепловой ПВТ-70М (закрытая витрина, 1120 мм)</t>
  </si>
  <si>
    <t>Мармит 1-х блюд ПМЭС-70М-01( 3 конфорки, две полки,  подсветка, 1500 мм)</t>
  </si>
  <si>
    <t>Мармит 2-х блюд ЭМК-70М-01 паровой (две полки,  подсветка,с гастроемкостями, 1500 мм)</t>
  </si>
  <si>
    <t>Мармит 2-х блюд ЭМК-70МШ паровой с тепловым шкафом (две полки, с г/ёмкостями, 1500 мм)</t>
  </si>
  <si>
    <t>Мармит 1-х и 2-х блюд ЭМК-70МУ универс. паровой (две полки, подсветка, одна конф., с г/ёмкостями, 1500 мм)</t>
  </si>
  <si>
    <t>Прилавок холодильный ПВВ(Н)-70М-01-НШ (открытый, две полки,  подсветка,охлажд. ванна h-85мм.,1500 мм)</t>
  </si>
  <si>
    <t>Прилавок-витрина холодильный ПВВ(Н)-70М-С-01-НШ с гастроёмкостями (саладэт закрыт.,1120 мм)</t>
  </si>
  <si>
    <t>Прилавок-витрина холодильный ПВВ(Н)-70М-С-НШ с гастроёмкостями (саладэт закрыт.,1500 мм)</t>
  </si>
  <si>
    <t>Прилавок-витрина холодильный ПВВ(Н)-70М-С-ОК с охлаждаемой камерой (саладэт закрыт.,1500 мм)</t>
  </si>
  <si>
    <t>Модуль поворотный МП-90М (внешн. 90 градус)</t>
  </si>
  <si>
    <t>Модуль поворотный МП-90М-01 (внутрен. 90 градус) без направляющей</t>
  </si>
  <si>
    <t>Модуль поворотный МП-45М (внешн. 45 градус)</t>
  </si>
  <si>
    <t>Модуль поворотный МП-45М-01 (внутрен. 45 градус) без направляющей</t>
  </si>
  <si>
    <t>Прилавок холодильный ПВВ(Н)-70ПМ-НШ (откр., полка с подсветкой,с г/емкост.,1120 мм) /вся нерж./</t>
  </si>
  <si>
    <t>Прилавок холодильный ПВВ(Н)-70ПМ-01-НШ (откр., полка с подсветкой,с г/емкост.,1500 мм) /вся нерж./</t>
  </si>
  <si>
    <t>Мармит 2-х блюд ЭМК-70ПМ паровой (полка с подсветкой,с г/емкостями,1120 мм) /вся нерж./</t>
  </si>
  <si>
    <t>Мармит 2-х блюд ЭМК-70ПМ-01 паровой (полка с подсветкой,с г/емкостями,1500 мм) /вся нерж./</t>
  </si>
  <si>
    <t>Прилавок холодильный ПВВ(Н)-70ПМ-НШ (откр., полка с подсветкой,с г/емкост.,1120 мм) кашир.</t>
  </si>
  <si>
    <t>Прилавок холодильный ПВВ(Н)-70ПМ-01-НШ (откр., полка с подсветкой,с г/емкост.,1500 мм) кашир.</t>
  </si>
  <si>
    <t>Мармит 2-х блюд ЭМК-70ПМ паровой (полка с подсветкой,с г/емкостями,1120 мм) кашир.</t>
  </si>
  <si>
    <t>Мармит 2-х блюд ЭМК-70ПМ-01 паровой (полка с подсветкой,с г/емкостями,1500 мм) кашир.</t>
  </si>
  <si>
    <t>Прилавок для столовых приборов ПСП-70ПМ кашир.</t>
  </si>
  <si>
    <t>Прилавок ПТЭ-70КМ(П)-80 для подогрева тарелок (80 тарелок, 2х240 мм, 630 мм) кашир.</t>
  </si>
  <si>
    <t>Прилавок холодильный ПВВ(Н)-70Т-НШ охлаждаемая ванна (открытый,1120 мм)</t>
  </si>
  <si>
    <t>Мармит 2-х блюд ЭМК-70Т паровой (3 полки, подсветка, с гастроемкостями,1120 мм)</t>
  </si>
  <si>
    <t>Прилавок для горячих напитков ПГН-70Т (нейтральный стол, 3 полки, 1120 мм)</t>
  </si>
  <si>
    <t>Кассовая кабина КК-70Т (1120 мм) универсальная</t>
  </si>
  <si>
    <t>Прилавок ПТЭ-70Т-80 для подогрева тарелок (80 тарелок, 2х240 мм, 630 мм)</t>
  </si>
  <si>
    <t>Модуль нейтральный МН-70Т вся нерж. (630 мм)</t>
  </si>
  <si>
    <t>Прилавок для горячих напитков ПГН-70Т-01 (нейтральный стол, 3 полки, 1500 мм)</t>
  </si>
  <si>
    <t>Прилавок-витрина тепловой ПВТ-70Т (закрытая витрина, 1120 мм)</t>
  </si>
  <si>
    <t>Мармит 2-х блюд ЭМК-70Т-01 паровой (3 полки,  подсветка,с гастроемкостями, 1500 мм)</t>
  </si>
  <si>
    <t>Прилавок холодильный ПВВ(Н)-70Т-01-НШ (открытый, 3 полки, подсветка,охлажд. ванна h-85 мм,1500 мм)</t>
  </si>
  <si>
    <t>Прилавок-витрина холодильный ПВВ(Н)-70Т-С-НШ с гастроёмкостями (саладэт закрыт.,1120 мм)</t>
  </si>
  <si>
    <t>Прилавок-витрина холодильный ПВВ(Н)-70Т-С-01-НШ с гастроёмкостями (саладэт закрыт.,1500 мм)</t>
  </si>
  <si>
    <t xml:space="preserve">Модуль поворотный МП-90Т (внешн. 90 градус) </t>
  </si>
  <si>
    <t>Модуль поворотный МП-90Т-01 (внутрен. 90 градус)</t>
  </si>
  <si>
    <t>Модуль поворотный МП-45Т (внешн. 45 градус)</t>
  </si>
  <si>
    <t>Модуль поворотный МП-45Т-01 (внутрен. 45 градус)</t>
  </si>
  <si>
    <t>Стол кондитерский СКР-7-2 (1400x700x860 мм) столешница-дерево (бук), каркас крашен</t>
  </si>
  <si>
    <t>Стол для сбора отходов ССО-1 (800x700x860 мм) каркас крашен</t>
  </si>
  <si>
    <t>Стол для сбора отходов ССО-4 (1400x700x860 мм) каркас крашен</t>
  </si>
  <si>
    <t>Стол для мойки овощей СМО-6-3 РЧ (1200x600x860 мм) мойка-стол, (мойка-500x500x300 мм), каркас крашен.</t>
  </si>
  <si>
    <t xml:space="preserve">Стол для мойки овощей СМО-6-4 РЧ (1400x600x860 мм) стол-мойка-стол, (мойка-500x500x300 мм), каркас крашен. </t>
  </si>
  <si>
    <t>Подставка межплитная ПМП-40 (400x850x860 мм) каркас крашен.</t>
  </si>
  <si>
    <t>Подставка межплитная ПМП-40-01 (400x600x860 мм) каркас крашен.</t>
  </si>
  <si>
    <t>Подтоварник кухонный ПК-40 (400x400x420 мм) каркас крашен.</t>
  </si>
  <si>
    <t>Подтоварник кухонный ПК-7-5 (1500x700x420 мм) каркас крашен.</t>
  </si>
  <si>
    <t>Подтоварник кухонный ПК-6-2 (1000x600x300 мм) каркас крашен.</t>
  </si>
  <si>
    <t>Подтоварник кухонный ПК-6-5 (1500x600x300 мм) каркас крашен.</t>
  </si>
  <si>
    <t xml:space="preserve">Комплект соединительный КСП6-1/2П для стойки с ПКА-6-1/2П с верхней панелью управления </t>
  </si>
  <si>
    <t>Направляющая  линии "Премьер" 630мм в сборе</t>
  </si>
  <si>
    <t>Направляющая линии "Премьер" 1120 мм в сборе (ЭМК70Т.1022.21.00.000СБ)</t>
  </si>
  <si>
    <t>Направляющая линии "Премьер" 1500 мм в сборе (ЭМК70Т.1022.21.00.000-01СБ)</t>
  </si>
  <si>
    <t>Направляющая линии "Премьер" МП-90Т в сборе (МП90Т.1064.21.00.000СБ)</t>
  </si>
  <si>
    <t>Лоток для хлеба ЛХБ-16 (740х450х70 мм)</t>
  </si>
  <si>
    <t>Прилавок для столовых приборов ПСП-70ПМ  /вся нерж./</t>
  </si>
  <si>
    <t>Прилавок для горячих напитков ПГН-70ПМ (полка с подсветкой, откр., 1120 мм) кашир.</t>
  </si>
  <si>
    <t>Пароконвектоматы бойлерные программируемые с автоматической мойкой серии ПП2</t>
  </si>
  <si>
    <t xml:space="preserve">Ванна 1-о секц. ВМП-6-1-5 РЧ (500х500x300) </t>
  </si>
  <si>
    <t xml:space="preserve">Ванна 1-о секц. ВМП-7-1-5 РН (500х500х300) </t>
  </si>
  <si>
    <t xml:space="preserve">Ванна 1-о секц. ВМП-7-1-6 РН (600х500х300) </t>
  </si>
  <si>
    <t>Кипятильник воды КВЭ-15 (15 литров, наливного типа, 30-110 С)</t>
  </si>
  <si>
    <t>Кипятильник воды КВЭ-30 (30 литров, наливного типа, 30-110 С)</t>
  </si>
  <si>
    <t xml:space="preserve">Столбец "Розничные цены без НДС" предназначен для продажи оборудования только за пределы РФ. </t>
  </si>
  <si>
    <t>Противень 530х470х30 черн. (ЭП4-4-01.00.003-08) для плит ЭП, шкафов ШЖЭ</t>
  </si>
  <si>
    <t>Противень алюминиевый 435х320 мм, гладкий, для конвекционных печей ПКЭ</t>
  </si>
  <si>
    <t>Аппараты шоковой заморозки</t>
  </si>
  <si>
    <t>Внимание:</t>
  </si>
  <si>
    <t>Передвижные прилавки установлены на колеса, имеется блокировка колес, в комплекте полка с подсветкой, складывающиеся направляющие с двух сторон.</t>
  </si>
  <si>
    <t>icq 312670053</t>
  </si>
  <si>
    <t xml:space="preserve">Ванна 2-х секц. ВМП-6-2-5 РЧ (500х500x300) </t>
  </si>
  <si>
    <t xml:space="preserve">Ванна 3-х секц. ВМП-6-3-5 РЧ (500х500x300) </t>
  </si>
  <si>
    <t>Ванна 2-х секц. ВМП-7-2-5 РН (500х500х300)</t>
  </si>
  <si>
    <t>Ванна 2-х секц. ВМП-7-2-6 РН (600х500х300)</t>
  </si>
  <si>
    <t xml:space="preserve">Ванна 3-х секц. ВМП-7-3-6 РН (600х500х300) </t>
  </si>
  <si>
    <t xml:space="preserve">Ванна 1-о секц. ВМП-6-1-5 РН (500х500х300)  </t>
  </si>
  <si>
    <t xml:space="preserve">Ванна 2-х секц. ВМП-6-2-5 РН (500х500х300) </t>
  </si>
  <si>
    <t xml:space="preserve">Ванна 3-х секц. ВМП-6-3-5 РН (500х500х300) </t>
  </si>
  <si>
    <t xml:space="preserve">Ванна 3-х секц. ВМП-7-3-5 РН (500х500х300) </t>
  </si>
  <si>
    <t>Спица СГТ-20</t>
  </si>
  <si>
    <t>Шпилька станционарная ШС-20-1/1</t>
  </si>
  <si>
    <t>Столы,  вспомогательное оборудование</t>
  </si>
  <si>
    <t>Комплект пароварочный (мантоварка) КП-60 для КПЭМ-60 /вся нерж./</t>
  </si>
  <si>
    <t>Комплект пароварочный (мантоварка) КП-100 для КПЭМ-100 /вся нерж./</t>
  </si>
  <si>
    <t>Комплект пароварочный (мантоварка) КП-160 для КПЭМ-160 /вся нерж./</t>
  </si>
  <si>
    <t>Шкаф холодильный ШХс-0,5 краш. (700х690х2050) t 0...+5°С, верх.агрегат, авт.оттайка, мех.замок, ванна выпаривания конденсата</t>
  </si>
  <si>
    <t>Шкаф холодильный ШХс-0,5-01 нерж. (700х690х2050) t 0...+5°С, верхний агрегат, авт.оттайка, мех. замок, доводчик, ванна выпаривания конденсата</t>
  </si>
  <si>
    <t>Шкаф холодильный ШХ-0,5 краш. (700х690х2050) t -5...+5°С, верх.агрегат, ТЭН оттайки, мех.замок, ванна выпаривания конденсата</t>
  </si>
  <si>
    <t>Шкаф холодильный ШХ-0,5-01 нерж. (700х690х2050) t -5...+5°С, верх.агрегат, ТЭН оттайки, мех.замок, доводчик, ванна выпаривания конденсата</t>
  </si>
  <si>
    <t>Шкаф холодильный ШХн-0,5 краш. (700х690х2050) t -18°С, верх.агрегат, ТЭН оттайки, мех.замок, ванна выпаривания конденсата</t>
  </si>
  <si>
    <t>Шкаф холодильный ШХн-0,5-01 нерж. (700х690х2050) t -18°С, верх.агрегат, ТЭН оттайки, мех.замок, доводчик, ванна выпаривания конденсата</t>
  </si>
  <si>
    <t>5.</t>
  </si>
  <si>
    <t>6.</t>
  </si>
  <si>
    <t>Кипятильник электрический непрерывного действия КЭН-100 (прямоугольный)</t>
  </si>
  <si>
    <t>Кипятильник электрический непрерывного действия КЭН-50 (прямоугольный)</t>
  </si>
  <si>
    <t>Кипятильники проточные</t>
  </si>
  <si>
    <t>Кипятильники наливные</t>
  </si>
  <si>
    <t>Шкафы жарочные газовые (900 серия)</t>
  </si>
  <si>
    <t>Ванны моечные цельнотянутые (вварные), разборные, каркас крашеный (600 серия), глубина мойки-300 мм</t>
  </si>
  <si>
    <t>Ванна 1-о секц. ВМП-7-1 котломойка (мойка 604x600x500мм) каркас крашен.</t>
  </si>
  <si>
    <t>Ванна 1-о секц. ВМП-9-1 котломойка (мойка 800x800x500мм) каркас крашен.</t>
  </si>
  <si>
    <t>Ванна 1-о секц. ВМП-7-1 котломойка (мойка 604x600x500мм) вся нерж.</t>
  </si>
  <si>
    <t>Ванна 1-о секц. ВМП-9-1 котломойка (мойка 800x800x500мм) вся нерж.</t>
  </si>
  <si>
    <t>Тележка для сбора посуды ТС-100 (1000х500мм) 1 полка, 2 г/емк. , вся нерж.</t>
  </si>
  <si>
    <t>Шкаф холодильный ШХс-0,5-02 краш. (700х690х2050) t 0...+5°С, нижн.агрегат, авт.оттайка, мех.замок, ванна выпаривания конденсата</t>
  </si>
  <si>
    <t>Шкаф холодильный ШХ-0,5-02 краш. (700х690х2050) t -5...+5°С, нижн.агрегат, ТЭН оттайки, мех.замок, ванна выпаривания конденсата</t>
  </si>
  <si>
    <t>Шкаф холодильный ШХн-0,5-02 краш. (700х690х2050) t -18°С, нижн.агрегат, ТЭН оттайки, мех.замок, ванна выпаривания конденсата</t>
  </si>
  <si>
    <t>Кронштейн настенный КН-2 (530 мм) комплект (2 шт.) вся нерж.</t>
  </si>
  <si>
    <t>Кронштейн настенный КН-3 (890 мм) комплект (2 шт.) вся нерж.</t>
  </si>
  <si>
    <t>Полка настенная открытая ПНО-1 (800х400х700 мм), нерж.</t>
  </si>
  <si>
    <t>Полка настенная открытая ПНО-2 (1000х400х700 мм), нерж.</t>
  </si>
  <si>
    <t>Полка настенная открытая ПНО-3 (1200х400х700 мм), нерж.</t>
  </si>
  <si>
    <t>Полка-купе настенная ПНК-1 (800x400x700 мм)</t>
  </si>
  <si>
    <t>Полка-купе настенная ПНК-2 (1000x400x700 мм)</t>
  </si>
  <si>
    <t>Полка-купе настенная ПНК-3 (1200x400x700 мм)</t>
  </si>
  <si>
    <t xml:space="preserve">Полка ПНР-2Д (1000 мм) корпус-нерж., 2 распашные двери из МДФ со стеклом, подсветка </t>
  </si>
  <si>
    <t>Полка ПНР-3Д (1200 мм) корпус-нерж., 2 распашные двери из МДФ со стеклом, подсветка</t>
  </si>
  <si>
    <t>Шкафы холодильные среднетемпературные  (t 0...+5°С) верхний агрегат, динамическое охлаждение</t>
  </si>
  <si>
    <t>Шкафы холодильные универсальные  (t -5+5°С) верхний агрегат, динамическое охлаждение</t>
  </si>
  <si>
    <t>Шкафы холодильные низкотемпературные (t -18°С) верхний агрегат, динамическое охлаждение</t>
  </si>
  <si>
    <t>Шкафы холодильные среднетемпературные  (t 0...+5°С) нижний агрегат, динамическое охлаждение</t>
  </si>
  <si>
    <t>Шкаф холодильный ШХс-1,0 краш. (1485х690х2050) t 0...+5°С, верх.агрегат, авт.оттайка, мех.замок, ванна выпаривания конденсата</t>
  </si>
  <si>
    <t>Шкаф холодильный ШХ-1,0 краш. (1485х690х2050) t -5...+5°С, верх.агрегат, ТЭН оттайки, мех.замок, ванна выпаривания конденсата</t>
  </si>
  <si>
    <t>Шкаф холодильный ШХн-1,0 краш. (1485х690х2050) t -18°С, верх.агрегат, ТЭН оттайки, мех.замок, ванна выпаривания конденсата</t>
  </si>
  <si>
    <t>Шкафы холодильные универсальные  (t -5+5°С) нижний агрегат, динамическое охлаждение</t>
  </si>
  <si>
    <t>Шкафы холодильные низкотемпературные (t -18°С) нижний агрегат, динамическое охлаждение</t>
  </si>
  <si>
    <t>Стол-тумба купе СТКО-6-2 (1000х600х860)</t>
  </si>
  <si>
    <t>Стол-тумба купе СТКО-6-3 (1200х600х860)</t>
  </si>
  <si>
    <t>Стол-тумба купе СТКП-6-2 (1000х600х860)</t>
  </si>
  <si>
    <t>Стол-тумба купе СТКП-6-3 (1200х600х860)</t>
  </si>
  <si>
    <t>Стол-тумба купе СТКО-7-2 (1000х700х860)</t>
  </si>
  <si>
    <t>Стол-тумба купе СТКО-7-3 (1200х700х860)</t>
  </si>
  <si>
    <t>Стол-тумба купе СТКП-7-2  (1000х700х860)</t>
  </si>
  <si>
    <t>Стол-тумба купе СТКП-7-3  (1200х700х860)</t>
  </si>
  <si>
    <t>Тележка для пароконвектомата ТП 20-1/1</t>
  </si>
  <si>
    <t>Шкафы нейтральные (разборные)</t>
  </si>
  <si>
    <t>Аксессуары для посудомоечных машин</t>
  </si>
  <si>
    <t>Код</t>
  </si>
  <si>
    <t>без НДС</t>
  </si>
  <si>
    <t xml:space="preserve">Столы островные (600 серия)  </t>
  </si>
  <si>
    <t xml:space="preserve">Столы островные (700 серия)  </t>
  </si>
  <si>
    <t>Столы пристенные, с бортом (600 серия)</t>
  </si>
  <si>
    <t>Столы пристенные, с бортом (700 серия)</t>
  </si>
  <si>
    <t>2.</t>
  </si>
  <si>
    <t>3.</t>
  </si>
  <si>
    <t>4.</t>
  </si>
  <si>
    <t>Столы производственные имеют разборную конструкцию каркаса.</t>
  </si>
  <si>
    <t xml:space="preserve"> Розничные цены, руб.</t>
  </si>
  <si>
    <t>(столешница - нерж., каркас - краш.сталь)</t>
  </si>
  <si>
    <t>(столешница-нерж., каркас с полкой-нерж.)</t>
  </si>
  <si>
    <t>Столешницы производственных столов имееют деревянную подложку.</t>
  </si>
  <si>
    <t xml:space="preserve">Полки крашенные на столы островные (600 серия)  </t>
  </si>
  <si>
    <t xml:space="preserve">Полки крашенные на столы островные (700 серия)  </t>
  </si>
  <si>
    <t xml:space="preserve">Полки крашенные на столы пристенные (600 серия)  </t>
  </si>
  <si>
    <t xml:space="preserve">Полки крашенные на столы пристенные (700 серия)  </t>
  </si>
  <si>
    <t>полка СПРО-6-2 (1000x563мм)</t>
  </si>
  <si>
    <t>полка СПРО-6-3 (1200x563мм)</t>
  </si>
  <si>
    <t>полка СПРО-6-4 (1400x563мм)</t>
  </si>
  <si>
    <t>полка СПРО-6-5 (1500x563мм)</t>
  </si>
  <si>
    <t>полка СПРО-6-6 (1600x563мм)</t>
  </si>
  <si>
    <t>полка СПРО-6-7 (1800x563мм)</t>
  </si>
  <si>
    <t>полка СПРП-6-1 (800x503мм)</t>
  </si>
  <si>
    <t>полка СПРП-6-2 (1000x503мм)</t>
  </si>
  <si>
    <t>полка СПРП-6-3 (1200x503мм)</t>
  </si>
  <si>
    <t>полка СПРП-6-4 (1400x503мм)</t>
  </si>
  <si>
    <t>полка СПРП-6-5 (1500x503мм)</t>
  </si>
  <si>
    <t>полка СПРП-6-6 (1600x503мм)</t>
  </si>
  <si>
    <t>полка СПРП-6-7 (1800x503мм)</t>
  </si>
  <si>
    <t>полка СПРО-7-2 (1000x663мм)</t>
  </si>
  <si>
    <t>полка СПРО-7-3 (1200x663мм)</t>
  </si>
  <si>
    <t>полка СПРО-7-4 (1400x663мм)</t>
  </si>
  <si>
    <t>полка СПРО-7-5 (1500x663мм)</t>
  </si>
  <si>
    <t>полка СПРО-7-6 (1600x663мм)</t>
  </si>
  <si>
    <t>полка СПРО-7-7 (1800x663мм)</t>
  </si>
  <si>
    <t>полка СПРП-7-1 (800x603мм)</t>
  </si>
  <si>
    <t>полка СПРП-7-2 (1000x603мм)</t>
  </si>
  <si>
    <t>полка СПРП-7-3 (1200x603мм)</t>
  </si>
  <si>
    <t>полка СПРП-7-4 (1400x603мм)</t>
  </si>
  <si>
    <t>полка СПРП-7-5 (1500x603мм)</t>
  </si>
  <si>
    <t>полка СПРП-7-6 (1600x603мм)</t>
  </si>
  <si>
    <t>полка СПРП-7-7 (1800x603мм)</t>
  </si>
  <si>
    <t>Усиленный стальной каркас и его стяжки изготовлены из квадратной трубы.</t>
  </si>
  <si>
    <t xml:space="preserve"> Ванна моечная (котломойка) сварная, каркас крашен.  </t>
  </si>
  <si>
    <t xml:space="preserve">http://www.abat.ru  e-mail: market@abat.ru  </t>
  </si>
  <si>
    <t>Ванны комплектуются сливными сифонами, имеют штатное место на столешнице под установку смесителей.</t>
  </si>
  <si>
    <t>Розничные цены</t>
  </si>
  <si>
    <t>Мармит 2-х блюд ЭМК-70КМ паровой (две подогреваемые полки, подсветка, с гастроемкостями, 1120 мм)</t>
  </si>
  <si>
    <t>Мармит 2-х блюд ЭМК-70КМ-01 паровой (две подогреваемые полки, подсветка, с гастроемкостями, 1500 мм)</t>
  </si>
  <si>
    <t>Противень алюминиевый 460х330 мм КПП-4Э.9820.00.00.003, гладкий, для конвекционных печей КПП</t>
  </si>
  <si>
    <t>Шкаф расстоечный ШРТ-12Э (6 уровней 600х800 / каждый уровень 2х600х400 мм / под конвекц.печи КЭП-6, КЭП-10, камера-эмаль. без противней) корпус эмалир.</t>
  </si>
  <si>
    <t>Шкаф расстоечный ШРТ-8 (8 уровней 400х600 мм, под конвекц.печи КЭП-4, камера-нерж, без противней)</t>
  </si>
  <si>
    <t>Шкаф расстоечный ШРТ-8-01Э (8 уровней 460х330/435х320 мм, под конвекц.печи КПП и ПКЭ, камера-эмаль, без противней) корпус эмалир.</t>
  </si>
  <si>
    <t>Шкаф расстоечный ШРТ-8Э (8 уровней 400х600 мм, под конвекц.печи КЭП-4, камера-эмаль, без противней) корпус эмалир.</t>
  </si>
  <si>
    <t>Шкаф холодильный ШХс-0,7-02 краш. (740х850х2050) t 0...+5°С, нижн.агрегат, авт.оттайка, мех.замок, ванна выпаривания конденсата</t>
  </si>
  <si>
    <t>Шкаф холодильный ШХс-0,7-03 нерж. (740х850х2050) t 0...+5°С, нижн.агрегат, авт.оттайка, мех.замок, ванна выпаривания конденсата</t>
  </si>
  <si>
    <t>Шкаф холодильный ШХ-0,7-02 краш. (740х850х2050) t -5...+5°С, нижн.агрегат, ТЭН оттайки, мех.замок, ванна выпаривания конденсата</t>
  </si>
  <si>
    <t>Шкаф холодильный ШХн-0,7-02 краш. (740х850х2050) t -18°С, нижн.агрегат, ТЭН оттайки, мех.замок, ванна выпаривания конденсата</t>
  </si>
  <si>
    <t>Шкаф холодильный ШХс-0,7 краш. (740х850х2050) t 0...+5°С, верх.агрегат, авт.оттайка, мех.замок, ванна выпаривания конденсата</t>
  </si>
  <si>
    <t>Шкаф холодильный ШХс-0,7-01 нерж. (740х850х2050) t 0...+5°С, верхний агрегат, авт.оттайка, мех. замок, доводчик, ванна выпаривания конденсата</t>
  </si>
  <si>
    <t>Шкаф холодильный ШХ-0,7 краш. (740х850х2050) t -5...+5°С, верх.агрегат, ТЭН оттайки, мех.замок, ванна выпаривания конденсата</t>
  </si>
  <si>
    <t>Шкаф холодильный ШХ-0,7-01 нерж. (740х850х2050) t -5...+5°С, верх.агрегат, ТЭН оттайки, мех.замок, доводчик, ванна выпаривания конденсата</t>
  </si>
  <si>
    <t>Шкаф холодильный ШХн-0,7 краш. (740х850х2050) t -18°С, верх.агрегат, ТЭН оттайки, мех.замок, ванна выпаривания конденсата</t>
  </si>
  <si>
    <t>Шкаф холодильный ШХн-0,7-01 нерж. (740х850х2050) t -18°С, верх.агрегат, ТЭН оттайки, мех.замок, доводчик, ванна выпаривания конденсата</t>
  </si>
  <si>
    <t>Шкаф холодильный ШХс-1,4 краш. (1485х850х2050) t 0...+5°С, верх.агрегат, авт.оттайка, мех.замок, ванна выпаривания конденсата</t>
  </si>
  <si>
    <t>Шкаф холодильный ШХс-1,4-01 нерж. (1485х850х2050) t 0...+5°С, верхний агрегат, авт.оттайка, мех. замок, доводчик, ванна выпаривания конденсата</t>
  </si>
  <si>
    <t>Шкаф холодильный ШХ-1,4 краш. (1485х850х2050) t -5...+5°С, верх.агрегат, ТЭН оттайки, мех.замок, ванна выпаривания конденсата</t>
  </si>
  <si>
    <t>Шкаф холодильный ШХ-1,4-01 нерж. (1485х850х2050) t -5...+5°С, верх.агрегат, ТЭН оттайки, мех.замок, доводчик, ванна выпаривания конденсата</t>
  </si>
  <si>
    <t>Шкаф холодильный ШХн-1,4 краш. (1485х850х2050) t -18°С, верх.агрегат, ТЭН оттайки, мех.замок, ванна выпаривания конденсата</t>
  </si>
  <si>
    <t>Шкаф холодильный ШХн-1,4-01 нерж. (1485х850х2050) t -18°С, верх.агрегат, ТЭН оттайки, мех.замок, доводчик, ванна выпаривания конденсата</t>
  </si>
  <si>
    <t>Шкаф холодильный ШХс-1,4-02 краш. (1485х850х2050) t 0...+5°С, нижн.агрегат, авт.оттайка, мех.замок, ванна выпаривания конденсата</t>
  </si>
  <si>
    <t>Шкаф холодильный ШХ-1,4-02 краш. (1485х850х2050) t -5...+5°С, нижн.агрегат, ТЭН оттайки, мех.замок, ванна выпаривания конденсата</t>
  </si>
  <si>
    <t>Шкаф холодильный ШХн-1,4-02 краш. (1485х850х2050) t -18°С, нижн.агрегат, ТЭН оттайки, мех.замок, ванна выпаривания конденсата</t>
  </si>
  <si>
    <t>Подставка ПТП-20 для пароконвектомата ПКА-20-1/1ПП2 (для компенсации неровностей пола)</t>
  </si>
  <si>
    <t>Модуль нижний МН-02 (700 серия) одиночный модуль 400x700х540 мм, вся нерж.</t>
  </si>
  <si>
    <t>Модуль нижний МН-03 (700 серия) сдвоенный модуль 800x700х540 мм, вся нерж.</t>
  </si>
  <si>
    <t>Фритюрница электрическая ЭФК-20-1/3Н настольная, г/ёмк GN1/3 - 1 шт.</t>
  </si>
  <si>
    <t>Фритюрница электрическая ЭФК-30-1/2Н настольная, г/ёмк GN1/2 - 1 шт.</t>
  </si>
  <si>
    <t>Аппарат контактной обработки АКО-30Н нерж. (440х310х245 мм) гриль контактный</t>
  </si>
  <si>
    <t xml:space="preserve">Зонт приточно-вытяжной ЗПВ-900-1,5-П (920x900x450 мм) (устанавливается над 900 серией) </t>
  </si>
  <si>
    <t>Аксессуары для линий раздачи</t>
  </si>
  <si>
    <t>Противень алюминиевый 600х400 мм КЭП-4П.8926.00.00.003, гладкий, для конвекционных печей КЭП</t>
  </si>
  <si>
    <t xml:space="preserve">Противень 530х470х30 нерж. (ЭП4-4-01.00.003-06) для плит ЭП, шкафов ШЖЭ  </t>
  </si>
  <si>
    <t>Противень 530х470х30 эмалир. (ЭП4-4-01.00.003-09-Э) для плит ЭП, шкафов ШЖЭ</t>
  </si>
  <si>
    <t>Решетка для кур-гриль РКГ-6 для ПКА, 550х326х147, 6 кур, нерж. сталь</t>
  </si>
  <si>
    <t>Решетка для кур-гриль РКГ-9 для ПКА, 550х326х147, 9 кур, нерж. сталь</t>
  </si>
  <si>
    <t>Гастроемкость GN 1/1-40 (без крышки и ручек) (530x325x40 мм, вся нерж)</t>
  </si>
  <si>
    <t>Гастроемкость GN 1/1-65 (без крышки и ручек) (530x325x65 мм, вся нерж)</t>
  </si>
  <si>
    <t>Гастроемкость GN 1/1-20 (без крышки и ручек) (530x325x20 мм, вся нерж)</t>
  </si>
  <si>
    <t>Аксессуары для пищеварочных котлов</t>
  </si>
  <si>
    <t>Взбивальная решетка (250 л) КРЕМ-250.ОМР.19605.00.00.025</t>
  </si>
  <si>
    <t>Взбивальная решетка (350 л) КРЕМ-350.ОМР.19570.00.00.025</t>
  </si>
  <si>
    <t>Взбивальная решетка (60 л) КРЕМ-60-ОМР.19592.00.00.025</t>
  </si>
  <si>
    <t>Комплект скребков силиконовых (160 л) КРЕМ.19635.20.00.000СБ</t>
  </si>
  <si>
    <t>Комплект скребков силиконовых (250 л) КРЕМ-250.ОМР.19605.20.00.000СБ</t>
  </si>
  <si>
    <t>Комплект скребков силиконовых (350 л) КРЕМ-350.ОМР.19570.20.00.000СБ</t>
  </si>
  <si>
    <t>Комплект скребков силиконовых (60 л) КРЕМ-60-ОМР.19592.20.00.000СБ</t>
  </si>
  <si>
    <t>Подставка выставочная (60 л)</t>
  </si>
  <si>
    <t>Полукрышка (60 л) КРЕМ-60-ОМР.19592.08.01.000СБ</t>
  </si>
  <si>
    <t>Щипцы кулинарные, нерж. сталь</t>
  </si>
  <si>
    <t>Гастроемкость GN 1/3-40 на ПКА 6-1/3 (325x176 мм)</t>
  </si>
  <si>
    <t>Зонты вытяжные для пароконвектоматов</t>
  </si>
  <si>
    <t xml:space="preserve">  Плиты индукционные (900 серия)</t>
  </si>
  <si>
    <t xml:space="preserve">  Плиты электрические (700 серия)</t>
  </si>
  <si>
    <t>Зонт вентиляционный ЗВЭ-900-4-О (2250x900x500 мм) (устанавливается над 900 серией)</t>
  </si>
  <si>
    <t>Газовая плита 2-х горелочная ПГК-27Н, настольная 700 серия, 400х700х470 мм, нерж.</t>
  </si>
  <si>
    <t>Газовая плита 4-х горелочная ПГК-47Н, настольная 700 серия, 800x700x470 мм, нерж.</t>
  </si>
  <si>
    <t>Газовая плита 4-х горелочная ПГК-49ЖШ, газовая духовка, 900 серия, 800x900x970 мм, нерж.</t>
  </si>
  <si>
    <t>Газовая плита 4-х горелочная ПГК-49П, на краш. подставке, без духовки ,900 серия, 800x900x970 мм</t>
  </si>
  <si>
    <t>Газовая плита 6-ти горелочная ПГК-69ЖШ, газовая духовка, 900 серия, 1200x900х970 мм, нерж.</t>
  </si>
  <si>
    <t>Газовая плита 6-ти горелочная ПГК-69П, на краш. подставке, без духовки, 900 серия, 1200x900х970 мм</t>
  </si>
  <si>
    <t>Полка настенная ПН-1-3 (800x300 мм)</t>
  </si>
  <si>
    <t>Полка настенная ПН-2-3 (1000x300 мм)</t>
  </si>
  <si>
    <t>Полка настенная ПН-3-3 (1200x300 мм)</t>
  </si>
  <si>
    <t>Полка настенная ПН-4-3 (1400x300 мм)</t>
  </si>
  <si>
    <t>Полка настенная ПН-5-3 (1500x300 мм)</t>
  </si>
  <si>
    <t>Полка настенная ПН-6-3 (1600x300 мм)</t>
  </si>
  <si>
    <t>Полка настенная ПН-7-3 (1800x300 мм)</t>
  </si>
  <si>
    <t>Противень алюминиевый GN 2/1-15 для РПШ-16-21М.802453.00.00.003</t>
  </si>
  <si>
    <t>Шкаф жарочный ШЖЭ-3, стандартная духовка, 840x900x1500 мм, лицев. нерж.</t>
  </si>
  <si>
    <t>Шкаф жарочный ШЖЭ-1, стандартная духовка, подставка, 840x900x1080 мм, лицев. нерж.</t>
  </si>
  <si>
    <t>Шкаф жарочный ШЖЭ-2-01, нерж. духовка, подставка, 840х900x1510 мм, лицев. нерж.</t>
  </si>
  <si>
    <t>Шкаф жарочный ШЖЭ-2, стандартная духовка, подставка, 840х900x1510 мм, лицев. нерж.</t>
  </si>
  <si>
    <t>Шкаф жарочный ШЖЭ-1-К-2/1, нерж. духовка GN 2/1, конвекция, пароувлажнение, подставка, 840x930x1080 мм, вся нерж.</t>
  </si>
  <si>
    <t>Шкаф жарочный ШЖЭ-2-К-2/1, нерж. духовка GN 2/1, конвекция, пароувлажнение, подставка, 840x930x1510 мм, вся нерж.</t>
  </si>
  <si>
    <t>Шкаф жарочный ШЖЭ-3-К-2/1, нерж. духовка GN 2/1, конвекция, пароувлажнение, 840x930x1500 мм, вся нерж.</t>
  </si>
  <si>
    <t>Шкаф жарочный газовый ШЖГ-1, эмалированная духовка, краш. подставка, 840х935х1065 мм, лицев. нерж.</t>
  </si>
  <si>
    <t>Шкаф жарочный газовый ШЖГ-2, эмалированная духовка, краш. подставка, 840х935х1500 мм, лицев. нерж.</t>
  </si>
  <si>
    <t>Шкаф жарочный газовый ШЖГ-3, эмалированная духовка, 840х935х1500 мм, лицев. нерж.</t>
  </si>
  <si>
    <t>Шкаф жарочный ШЖЭ-1-Э, эмалированная духовка, подставка, 840x900x1080 мм, лицев. нерж.</t>
  </si>
  <si>
    <t>Шкаф жарочный ШЖЭ-2-Э, эмалированная духовка, подставка, 840х900x1510 мм, лицев. нерж.</t>
  </si>
  <si>
    <t>Шкаф жарочный ШЖЭ-3-Э, эмалированная духовка, 840x900x1500 мм, лицев. нерж.</t>
  </si>
  <si>
    <t>Шкаф холодильный ШХс-1,4-03 нерж. (1485х850х2050) t 0...+5°С, нижн.агрегат, авт.оттайка, мех.замок, ванна выпаривания конденсата</t>
  </si>
  <si>
    <t>Книга рецептов для ротационных пекарских шкафов РПШ</t>
  </si>
  <si>
    <t>Книга рецептов для ПКА серии ВМ2</t>
  </si>
  <si>
    <t>Книга рецептов для ПКА серии ПМ2</t>
  </si>
  <si>
    <t>Книга рецептов для мини-пароконвектоматов</t>
  </si>
  <si>
    <t>Книга рецептов для ПКА серии ПП2</t>
  </si>
  <si>
    <t>Подставка под пароконвектомат ПК-6-13 (6 уровней GN-1/1, вся нерж) для мини-пароконвектоматов ПКА-6-1/3П</t>
  </si>
  <si>
    <t>Подставка под пароконвектомат ПК-6М (6 уровней GN-1/1, вся нерж.)</t>
  </si>
  <si>
    <t>Подставка под пароконвектомат ПК-10М (10 уровней GN-1/1, вся нерж.)</t>
  </si>
  <si>
    <t>Подставка под пароконвектомат ПК-6МС (6 уровней GN-1/1, вся нерж.) сварная</t>
  </si>
  <si>
    <t>Подставка под пароконвектомат ПК-10МС (10 уровней GN-1/1, вся нерж.) сварная</t>
  </si>
  <si>
    <t>Шкаф расстоечный ШРТ-4-02  (4 уровня GN-1/2, под конвекц.печи КПП-1/2, камера-нерж, без противней)</t>
  </si>
  <si>
    <t>Шкаф расстоечный ШРТ-8-02Э (8 уровней GN-1/2, под конвекц.печи КПП-1/2, камера-эмаль, без противней) корпус эмалир.</t>
  </si>
  <si>
    <t>Шкаф расстоечный ШРТ-8-02 (8 уровней GN-1/2, под конвекц.печи КПП-1/2, камера-нерж, без противней)</t>
  </si>
  <si>
    <t>Салат-бар ПВВ(Н)-140СМ-01 (8хGN-1/1, 1500 мм, вся нерж)</t>
  </si>
  <si>
    <t>Салат-бар ПВВ(Н)-140СМ-02 (12хGN-1/1, 2120 мм, вся нерж)</t>
  </si>
  <si>
    <t>Мармит 1-х блюд ПМЭС-70Т (2 конфорки, 3 полки, подсветка, 1120 мм)</t>
  </si>
  <si>
    <t>Мармит 1-х блюд ПМЭС-70Т-01 (3 конфорки, 3 полки,  подсветка, 1500 мм)</t>
  </si>
  <si>
    <t>Тележка грузовая ТГ-6-1 (1000х600 мм), вся нерж.</t>
  </si>
  <si>
    <t>Тележка грузовая ТГ-7-2 (1200х700 мм), вся нерж.</t>
  </si>
  <si>
    <t>Тележка грузовая ТГ-8-3 (1500х800 мм), вся нерж.</t>
  </si>
  <si>
    <t xml:space="preserve">  Плиты электрические (900 серия)</t>
  </si>
  <si>
    <t>Ротационные пекарские шкафы</t>
  </si>
  <si>
    <t>Корзина для стаканов 400х400х150 мм с углами для МПК-400Ф</t>
  </si>
  <si>
    <t>Вставка для 12 блюдец для МПК-400Ф</t>
  </si>
  <si>
    <t>Держатель бокалов к корзине для стаканов для МПК-400Ф</t>
  </si>
  <si>
    <t>Шкафы расстоечные и подставки под конвекционные печи</t>
  </si>
  <si>
    <t>Прилавок для столовых приборов ПСПХ-70Т с хлебницей (630 мм) кашир.</t>
  </si>
  <si>
    <t xml:space="preserve">Прилавок холодильный ПВВ(Н)-70Т-НШ охлаждаемая ванна (открытый,1120 мм) кашир. </t>
  </si>
  <si>
    <t>Мармит 1-х блюд ПМЭС-70Т (2 конфорки, 3 полки, подсветка, 1120 мм) кашир.</t>
  </si>
  <si>
    <t>Мармит 2-х блюд ЭМК-70Т паровой (3 полки, подсветка, с гастроемкостями,1120 мм) кашир.</t>
  </si>
  <si>
    <t>Прилавок для горячих напитков ПГН-70Т (нейтральный стол, 3 полки, 1120 мм) кашир.</t>
  </si>
  <si>
    <t>Кассовая кабина КК-70Т (1120 мм) универсальная кашир.</t>
  </si>
  <si>
    <t>Прилавок ПТЭ-70Т-80 для подогрева тарелок (80 тарелок, 2х240 мм, 630 мм) кашир.</t>
  </si>
  <si>
    <t>Модуль нейтральный МН-70Т вся нерж. (630 мм) кашир.</t>
  </si>
  <si>
    <t>Прилавок для горячих напитков ПГН-70Т-01 (нейтральный стол, 3 полки, 1500 мм) кашир.</t>
  </si>
  <si>
    <t>Прилавок-витрина тепловой ПВТ-70Т (закрытая витрина, 1120 мм) кашир.</t>
  </si>
  <si>
    <t>Мармит 1-х блюд ПМЭС-70Т-01 (3 конфорки, 3 полки,  подсветка, 1500 мм) кашир.</t>
  </si>
  <si>
    <t>Мармит 2-х блюд ЭМК-70Т-01 паровой (3 полки,  подсветка,с гастроемкостями, 1500 мм) кашир.</t>
  </si>
  <si>
    <t>Прилавок холодильный ПВВ(Н)-70Т-01-НШ (открытый, 3 полки, подсветка,охлажд. ванна h-85 мм,1500 мм) кашир.</t>
  </si>
  <si>
    <t>Прилавок-витрина холодильный ПВВ(Н)-70Т-С-НШ с гастроёмкостями (саладэт закрыт.,1120 мм) кашир.</t>
  </si>
  <si>
    <t>Прилавок-витрина холодильный ПВВ(Н)-70Т-С-01-НШ с гастроёмкостями (саладэт закрыт.,1500 мм) кашир.</t>
  </si>
  <si>
    <t>Модуль поворотный МП-90Т (внешн. 90 градус) кашир.</t>
  </si>
  <si>
    <t>Модуль поворотный МП-90Т-01 (внутрен. 90 градус) кашир.</t>
  </si>
  <si>
    <t>Модуль поворотный МП-45Т (внешн. 45 градус) кашир.</t>
  </si>
  <si>
    <t>Модуль поворотный МП-45Т-01 (внутрен. 45 градус) кашир.</t>
  </si>
  <si>
    <t>полка СПРО-6-1 (800x563мм)</t>
  </si>
  <si>
    <t>полка СПРО-7-1 (800x663 мм)</t>
  </si>
  <si>
    <t>Салат-бары (вся нерж.)</t>
  </si>
  <si>
    <t>Витрины настольные (700 серии, вся нерж.)</t>
  </si>
  <si>
    <t>Фронтальные посудомоечные машины (вся нерж.)</t>
  </si>
  <si>
    <t>Купольные посудомоечные машины (вся нерж.)</t>
  </si>
  <si>
    <t>Котломоечные машины (вся нерж.)</t>
  </si>
  <si>
    <t>Туннельные посудомоечные машины (вся нерж.)</t>
  </si>
  <si>
    <t>Столы для посудомоечных машин (вся нерж.)</t>
  </si>
  <si>
    <t xml:space="preserve">  Плиты индукционные (700 серия)</t>
  </si>
  <si>
    <t>Противень алюминиевый 800х600 мм ТШГ18.01.006</t>
  </si>
  <si>
    <t>Подставка ПП-6 (1300х980х647) крашеная, для установки под ПЭП-6-01 / ПЭП-6 + ПЭП-6-01 / 2хПЭП-6 + 1хПЭП-6-01 (до 3-х уровней)</t>
  </si>
  <si>
    <t>Подставка ПП-6-01 (1300х980х344) крашеная, для установки 3хПЭП-6 + 1хПЭП-6-01 (4 уровня)</t>
  </si>
  <si>
    <t>Льдогенераторы</t>
  </si>
  <si>
    <t>ПАРОКОНВЕКТОМАТЫ</t>
  </si>
  <si>
    <t>КОНВЕКЦИОННЫЕ ПЕЧИ</t>
  </si>
  <si>
    <t>НЕЙТРАЛЬНОЕ ОБОРУДОВАНИЕ</t>
  </si>
  <si>
    <t>ВСПОМОГАТЕЛЬНОЕ ОБОРУДОВАНИЕ</t>
  </si>
  <si>
    <t>Все столы, стеллажи и ванны имеют регулируемые по высоте ножки с резиновыми вставками, предотвращающими скольжение и повреждение пола</t>
  </si>
  <si>
    <t>АКСЕССУАРЫ</t>
  </si>
  <si>
    <t>СТОЛЫ, СТЕЛЛАЖИ, ВАННЫ</t>
  </si>
  <si>
    <t>ПОСУДОМОЕЧНЫЕ МАШИНЫ</t>
  </si>
  <si>
    <r>
      <t xml:space="preserve">ВНИМАНИЕ: </t>
    </r>
    <r>
      <rPr>
        <b/>
        <sz val="11"/>
        <rFont val="Arial Cyr"/>
        <charset val="204"/>
      </rPr>
      <t>Дополнительную информацию, внешний вид и технические характеристики можно получить на сайте www.abat.ru</t>
    </r>
  </si>
  <si>
    <t>428020, Россия, г. Чебоксары, Базовый проезд, д.28</t>
  </si>
  <si>
    <t>Прилавок  холодильный ПВВ(Н)-70КМ-НШ (открытый, с нейтр. шкафом, одна полка, подсветка,охл. стол, 1120 мм) кашир.</t>
  </si>
  <si>
    <t>Мармит 1-х блюд ПМЭС-70КМ  (2 конфорки, одна полка, подсветка 1120 мм) кашир</t>
  </si>
  <si>
    <t>Мармит 2-х блюд ПМЭС-70КМ-60 (две полки, подсветка, с гастроемкостями, 1120 мм) кашир</t>
  </si>
  <si>
    <t>Прилавок для горячих напитков ПГН-70КМ-02 нейтральный стол (без полок, 1120 мм) кашир</t>
  </si>
  <si>
    <t>Кассовая кабина КК-70КМ  (1120 мм) универсальная кашир</t>
  </si>
  <si>
    <t>Прилавок ПТЭ-70КМ-80 для подогрева тарелок (80 тарелок, 2х240, 630 мм, нерж.) кашир</t>
  </si>
  <si>
    <t>Модуль нейтральный МН-70КМ нейтральный стол (630 мм) кашир</t>
  </si>
  <si>
    <t>Прилавок для горячих напитков ПГН-70КМ-03 нейтральный стол (без полок, 1500 мм) кашир</t>
  </si>
  <si>
    <t>Прилавок для горячих напитков ПГН-70КМ нейтральный стол (две полки, 1120 мм) кашир</t>
  </si>
  <si>
    <t>Прилавок для горячих напитков ПГН-70КМ-01 нейтральный стол (две полки, 1500 мм) кашир</t>
  </si>
  <si>
    <t>Прилавок-витрина тепловой ПВТ-70КМ (закрытая витрина, 1120 мм) кашир</t>
  </si>
  <si>
    <t>Прилавок тепловой ПВТ-70КМ-02 (тепловой шкаф, тепловентилятор,без полок, 1500 мм) кашир</t>
  </si>
  <si>
    <t>Мармит 1-х блюд ПМЭС-70КМ-01 (3 конфорки, одна полка, подсветка, 1500 мм) кашир</t>
  </si>
  <si>
    <t>Мармит 2-х блюд ЭМК-70КМ паровой (две полки, подсветка, с гастроемкостями, 1120 мм) кашир</t>
  </si>
  <si>
    <t>Мармит 2-х блюд ЭМК-70КМ-01 паровой (две полки, подсветка, с гастроемкостями, 1500 мм) кашир</t>
  </si>
  <si>
    <t>Мармит 1-х и 2-х блюд ЭМК-70КМУ универс. паровой (две полки, подсвет, одна конф., с г/ёмкостями, 1500 мм) кашир</t>
  </si>
  <si>
    <t>Мармит 2-х блюд ПМЭС-70КМ-80 (две полки,  подсветка, с гастроемкостями,1500 мм) кашир</t>
  </si>
  <si>
    <t>Прилавок холодильный ПВВ(Н)-70КМ-01-НШ (открытый,полка,подсветка, охлаждаемый стол 1500 мм) кашир</t>
  </si>
  <si>
    <t>Прилавок холодильный ПВВ(Н)-70КМ-02-НШ вся нерж. с ванной, нейтральный шкаф (1120 мм) кашир</t>
  </si>
  <si>
    <t>Прилавок холодильный ПВВ(Н)-70КМ-03-НШ вся нерж. с ванной, нейтральный шкаф (1500 мм) кашир</t>
  </si>
  <si>
    <t>Прилавок-витрина холодильный ПВВ(Н)-70КМ-С-НШ вся нерж. плоский стол (1120 мм) кашир</t>
  </si>
  <si>
    <t>Прилавок-витрина холодильный ПВВ(Н)-70КМ-С-01-НШ вся нерж. плоский стол (1500 мм) кашир</t>
  </si>
  <si>
    <t>Прилавок-витрина холодильный ПВВ(Н)-70КМ-С-02-НШ вся нерж. с гастроемкостями (1120 мм) кашир</t>
  </si>
  <si>
    <t>Прилавок-витрина холодильный ПВВ(Н)-70КМ-С-03-НШ вся нерж. с гастроемкостями (1500 мм) кашир</t>
  </si>
  <si>
    <t>Прилавок-витрина холодильный ПВВ(Н)-70КМ-С-01-ОК с охлаждаемой камерой (саладэт закрыт.,1500 мм) кашир</t>
  </si>
  <si>
    <t>Модуль поворотный МП-90КМ (внешн. 90 градус) кашир</t>
  </si>
  <si>
    <t>Модуль поворотный МП-90КМ-01 (внутрен. 90 градус) без направляющей, кашир.</t>
  </si>
  <si>
    <t>Модуль поворотный МП-45КМ (внешн. 45 градус) кашир</t>
  </si>
  <si>
    <t>Модуль поворотный МП-45КМ-01 (внутрен. 45 градус) без направляющей, кашир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</si>
  <si>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тележка-шпилька ТШГ-16-2/1</t>
  </si>
  <si>
    <t>Ротационный пекарский шкаф РПШ-16-2/1М, увеличенное стекло двери, регулировка скорости вращения вентиляторов, 110 программ (до 4-ех этапов в каждой), прошивка через USB-порт, в комплекте с универсальная тележка-шпилька ТШГ-16-01</t>
  </si>
  <si>
    <t>Машина котломоечная МПК 65-65, камера 650х780х650 мм, 4 программы мойки, 2 дозатора (моющий, ополаскивающий), насос мойки, насос ополаскивания</t>
  </si>
  <si>
    <t>Машина посудомоечная МПК-700К-01 купольная, 700 тарелок/час, 2 программы мойки, 1 дозатор (ополаскивающий), насос мойки</t>
  </si>
  <si>
    <t>Машина посудомоечная МПК-1100К купольная, 1100 тарелок/час, 3 программы мойки, 2 дозатора (моющий, ополаскивающий), насос мойки, насос ополаскивания</t>
  </si>
  <si>
    <t>Машина посудомоечная МПК-1400К купольная, 1400 тарелок/час, 2 программы мойки, 2 дозатора (моющий, ополаскивающий), насос мойки, насос ополаскивания</t>
  </si>
  <si>
    <t>Машина котломоечная МПК 65-65 (со съемными держателями №20 - 1 шт, №40 - 1 шт, №65 - 1 шт и сеткой для мойки легких предметов) камера 650х780х650 мм, 4 программы мойки, 2 дозатора (моющий, ополаскивающий), насос мойки, насос ополаскивания</t>
  </si>
  <si>
    <r>
      <t xml:space="preserve">Дополнительную информацию, внешний вид оборудования  и техн. характеристики можно получить на сайте  </t>
    </r>
    <r>
      <rPr>
        <b/>
        <sz val="9"/>
        <color indexed="8"/>
        <rFont val="Arial Cyr"/>
        <charset val="204"/>
      </rPr>
      <t>www.abat.ru</t>
    </r>
  </si>
  <si>
    <r>
      <t xml:space="preserve">Внимание: </t>
    </r>
    <r>
      <rPr>
        <sz val="9"/>
        <color indexed="8"/>
        <rFont val="Arial Cyr"/>
        <charset val="204"/>
      </rPr>
      <t>1.</t>
    </r>
  </si>
  <si>
    <r>
      <t xml:space="preserve">Дополнительную информацию, внешний вид оборудования  и техн. характеристики можно получить на сайте </t>
    </r>
    <r>
      <rPr>
        <b/>
        <sz val="9"/>
        <color indexed="8"/>
        <rFont val="Arial Cyr"/>
        <charset val="204"/>
      </rPr>
      <t>www.abat.ru</t>
    </r>
  </si>
  <si>
    <r>
      <rPr>
        <b/>
        <sz val="9"/>
        <color indexed="10"/>
        <rFont val="Arial Cyr"/>
        <charset val="204"/>
      </rPr>
      <t>Внимание:</t>
    </r>
    <r>
      <rPr>
        <sz val="9"/>
        <color indexed="8"/>
        <rFont val="Arial Cyr"/>
        <charset val="204"/>
      </rPr>
      <t xml:space="preserve"> 1.</t>
    </r>
  </si>
  <si>
    <r>
      <t>Внимание:</t>
    </r>
    <r>
      <rPr>
        <sz val="9"/>
        <color indexed="8"/>
        <rFont val="Arial Cyr"/>
        <charset val="204"/>
      </rPr>
      <t xml:space="preserve"> 1.</t>
    </r>
  </si>
  <si>
    <t>Машина стаканомоечная МПК-400Ф фронтальная, 700 стаканов/час, 3 программы мойки, 2 дозатора (моющий, ополаскивающий), насос мойки, насос слива, 230В</t>
  </si>
  <si>
    <t>Машина посудомоечная МПК-500Ф фронтальная, 500 тарелок/час, 2 программы мойки, 1 дозатор (ополаскивающий), насос мойки, 400В</t>
  </si>
  <si>
    <t>Машина посудомоечная МПК-500Ф-01 фронтальная, 500 тарелок/час, 2 программы мойки, 2 дозатора (моющий, ополаскивающий), насос мойки, насос слива, 400В</t>
  </si>
  <si>
    <t>Машина посудомоечная МПК-500Ф-01-230 фронтальная, 500 тарелок/час, 2 программы мойки, 2 дозатора (моющий, ополаскивающий), насос мойки, насос слива, 230В</t>
  </si>
  <si>
    <t>Машина посудомоечная МПК-500Ф-02 фронтальная, 500 тарелок/час, 2 программы мойки, 2 дозатора (моющий, ополаскивающий), насос мойки, 400В</t>
  </si>
  <si>
    <t>Полукрышка (250 л, 350 л) КРЕМ-350.ОМР.19570.08.01.000СБ</t>
  </si>
  <si>
    <t>Подставка выставочная (250 л, 350 л)</t>
  </si>
  <si>
    <t>Аксессуары для пароконвектоматов (гастроемкости и противни - см. последнюю стр. прайс-листа)</t>
  </si>
  <si>
    <t>Гастроёмкости, решетки, противни</t>
  </si>
  <si>
    <t>Гастроемкость GN 1/1-40 (с ручками без крышки) для прилавка ПВВ</t>
  </si>
  <si>
    <t>Гастроемкость GN 1/1-65 (с ручками без крышки) для прилавка ПВВ</t>
  </si>
  <si>
    <t>ПРАЙС-ЛИСТ АО "ЧУВАШТОРГТЕХНИКА"</t>
  </si>
  <si>
    <t>Напольное оборудование газовой и электрической 700 серии собирается путем установки настольного модуля 700 серии на нижний модуль МН-02, МН-03 или МН-04.</t>
  </si>
  <si>
    <t>Модуль нижний МН-02 (700 серия) одиночный модуль, 400x700х540 мм, вся нерж.</t>
  </si>
  <si>
    <t>Модуль нижний МН-04 (700 серия) сдвоенный модуль для КИП-47Н, 700x694х540 мм, вся нерж.</t>
  </si>
  <si>
    <t>Прилавок-витрина холодильный мармитный универсальный ПВХМ-70КМУ нерж. витрина слева, 2275 мм (по умолчанию)</t>
  </si>
  <si>
    <t>Прилавок-витрина холодильный мармитный универсальный ПВХМ-70КМУ нерж. витрина справа, 2275 мм</t>
  </si>
  <si>
    <t>Подставка выставочная (100 л, 160 л)</t>
  </si>
  <si>
    <t>Полукрышка (100 л, 160 л) КРЕМ.19635.08.01.000СБ</t>
  </si>
  <si>
    <t>Сито сливное (60 л) КПЭМ-60.ОМР.00.01.000СБ</t>
  </si>
  <si>
    <t>Сито сливное (100 л, 160 л) КПЭМ-160.ОМР.00.01.000СБ</t>
  </si>
  <si>
    <t>Сито сливное (250 л, 350 л) КПЭМ.1160.00.01.000СБ</t>
  </si>
  <si>
    <t>Взбивальная решетка (160 л) КРЕМ.19635.00.00.025</t>
  </si>
  <si>
    <t>Тележка-шпилька для гастроемкостей ТШГ-14-1/1, 14 уровней для GN 1/1, расстояние между уровнями 82 мм, вся нерж.</t>
  </si>
  <si>
    <t>Тележка-шпилька для гастроемкостей ТШГ-14-2/1, 14 уровней для GN 2/1, расстояние между уровнями 82 мм, вся нерж.</t>
  </si>
  <si>
    <t>Тележка-шпилька для гастроемкостей ТШГ-16-2/1, 16 уровней для GN 2/1, расстояние между уровнями 82 мм, вся нерж.</t>
  </si>
  <si>
    <t>Тележка-шпилька ТШГ-16-01, 16 уровней для GN 2/1 и противней 600х400 мм, расстояние между уровнями 82 мм, вся нерж.</t>
  </si>
  <si>
    <t>Тележка-шпилька ТШГ-11-8-6, 11 уровней для противней 800х600 мм, расстояние между уровнями 153 мм, вся нерж.</t>
  </si>
  <si>
    <t>Тележка-шпилька ТШГ-14-8-6, 14 уровней для противней 800х600 мм, расстояние между уровнями 118 мм, вся нерж.</t>
  </si>
  <si>
    <t>Тележка-шпилька ТШГ-18-8-6, 18 уровней для противней 800х600 мм, расстояние между уровнями 90 мм, вся нерж.</t>
  </si>
  <si>
    <t>Решетка полиров. 530х470 мм (Решетка ЭП-4.127.46.00.000СБ (530х470)</t>
  </si>
  <si>
    <t>Стол кондитерский СКР-7-1 (1200x700x860 мм) столешница-дерево (бук), каркас крашен</t>
  </si>
  <si>
    <t>Направляющая ПЭМК-70КМУ.50.00.000 (в сборе) (для ПВХМ-70КМУ) длина 2275 мм</t>
  </si>
  <si>
    <t>Подставка ПП-2 (820х615х855) крашеная, для установки под ПЭП-2 (до 3-х уровней)</t>
  </si>
  <si>
    <t>Подставка ПП-4 (1000х765х855) крашеная, для установки под ПЭП-4х2 или ПЭП-4 (до 3-х уровней)</t>
  </si>
  <si>
    <t>Плиты газовые (900 серия)</t>
  </si>
  <si>
    <t>НАСТОЛЬНОЕ ТЕПЛОВОЕ ОБОРУДОВАНИЕ</t>
  </si>
  <si>
    <t>Электрическая тепловая линия (900 серия) вся нерж.</t>
  </si>
  <si>
    <t>Газовая тепловая линия (900 серия) вся нерж.</t>
  </si>
  <si>
    <t>Зонты вентиляционные, вся нерж.</t>
  </si>
  <si>
    <t>Зонт вентиляционный ЗВЭ-900-2-П (1350x900x450 мм) (устанавливается над ЭП-6ЖШ)</t>
  </si>
  <si>
    <t>Газовая фритюрница кухонная ГФК-90.2П, ванна 49 л, 2 корзины 507х190х105 мм, 900 серия, 641х911х1053 мм, +110…+190 С, пьезорозжиг, газ-контроль, 4 горелки, 20 кВт, вся нерж.</t>
  </si>
  <si>
    <t>Плита электрическая ЭП-4П, 4 конфорки, КЭТ-0,12, без духовки, крашеная подставка, 1050x850x860 мм</t>
  </si>
  <si>
    <t>Фритюрница электрическая ЭФК-90/2П, 2 ванны по 18 л, 2 корзины 400x150x130 мм, 900 серия, 550х900х972,5 мм, +20…+190 С, 14 кВт, 400В, подставка с полкой, вся нерж.</t>
  </si>
  <si>
    <r>
      <t xml:space="preserve">Газовый лавовый гриль ГЛК-40Н, решетка 330х495 мм, два положения по высоте, 700 серия, 400х750х515 мм, пьезорозжиг, газ-контроль, 1 горелка, 8,5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 xml:space="preserve">, вся нерж. </t>
    </r>
  </si>
  <si>
    <t>Газовая фритюрница кухонная ГФК-40.1Н, ванна 15,5 л, 1 корзина 312х195х125 мм, 700 серия, 401х839х583 мм,  +110…+190 С, пьезорозжиг, газ-контроль, 2 горелки, 8 кВт, настольная, вся нерж.</t>
  </si>
  <si>
    <r>
      <t xml:space="preserve">Газоварка ГВК-40/1Н, ванна 310х510х170 мм, 2хGN 1/2, 700 серия, 401х830х620 мм, пьезорозжиг, газ-контроль, 1 горелка, 8,6 кВт, </t>
    </r>
    <r>
      <rPr>
        <b/>
        <sz val="11"/>
        <rFont val="Arial Cyr"/>
        <charset val="204"/>
      </rPr>
      <t>настольная</t>
    </r>
    <r>
      <rPr>
        <sz val="11"/>
        <rFont val="Arial Cyr"/>
        <charset val="204"/>
      </rPr>
      <t>, вся нерж.</t>
    </r>
  </si>
  <si>
    <t>Электрическая тепловая линия (700 серия), вся нерж.</t>
  </si>
  <si>
    <t xml:space="preserve"> Электрическая тепловая линия (700 серия) настольная, вся нерж.</t>
  </si>
  <si>
    <t xml:space="preserve"> Газовая тепловая линия (700 серия) настольная, вся нерж.</t>
  </si>
  <si>
    <t>Плиты газовые (700 серия) настольные, вся нерж.</t>
  </si>
  <si>
    <t>Тележка сервировочная ТС-80 (800х500мм) 3 полки, поворотные колеса, вся нерж.</t>
  </si>
  <si>
    <t>Плита электрическая ЭПК-27Н, 2 конфорки, КЭТ-0,09, настольная, 400x700x470 мм</t>
  </si>
  <si>
    <t>Плита электрическая ЭПК-47Н, 4 конфорки, КЭТ-0,09, настольная, 800x700x470 мм</t>
  </si>
  <si>
    <r>
      <t xml:space="preserve">Плита электрическая ЭПК-47ЖШ, 4 конфорки, КЭТ-0,09, стандартная духовка, 800x800x860 мм, </t>
    </r>
    <r>
      <rPr>
        <sz val="11"/>
        <rFont val="Arial Cyr"/>
        <charset val="204"/>
      </rPr>
      <t>лицев. нерж.</t>
    </r>
  </si>
  <si>
    <t>Плита электрическая ЭПК-67П, 6 конфорок, КЭТ-0,09, без духовки, крашеная подставка, 1111x750x860 мм, лицев. нерж.</t>
  </si>
  <si>
    <t>Мясорубка электрическая МЭП-300, 300 кг/ч, полный унгер, загрузочное отверстие 65х48 мм, 250 об/мин, 690х420х450 мм, 1,9 кВт, 400 В, вся нерж.</t>
  </si>
  <si>
    <t>Фритюрница электрическая ЭФК-80/2Н, 2 ванны по 19,7 л, 2 корзины 320х225х130 мм, 700 серия, 800x750x475 мм,  +20…+190 С, 15 кВт, 400 В, настольная, вся нерж.</t>
  </si>
  <si>
    <t>Фритюрница электрическая ЭФК-40/2Н, 2 ванны по 9,9 л, 2 корзины 320х95х130 мм, 700 серия, 400x750x475 мм,  +20…+190 С, 5 кВт, 400 В, настольная, вся нерж.</t>
  </si>
  <si>
    <t>Фритюрница электрическая ЭФК-40/1Н, 1 ванна 19,7 л, 1 корзина 320х225х130 мм, 700 серия, 400x750x475 мм,  +20…+190 С, 7,5 кВт, 400 В, настольная, вся нерж.</t>
  </si>
  <si>
    <t>Электромармит ЭМК-40Н, 2хGN-1/2, 700 серия, 401х828х474 мм, 0,75 кВт, 230В, настольный, вся нерж.</t>
  </si>
  <si>
    <t>Электромармит ЭМК-80/2Н, 4хGN-1/2, 700 серия, 801х816х475 мм, 1,5 кВт, 400В, настольный, вся нерж.</t>
  </si>
  <si>
    <t>КИПЯТИЛЬНИКИ</t>
  </si>
  <si>
    <t>Рабочая поверхность РПК-40Н, съемная доска 395х635х18 мм (береза), 700 серия, 400х750х475 мм, настольная, вся нерж.</t>
  </si>
  <si>
    <t>Пароконвектомат ПКА 6-1/1ПП2 (парогенератор, 6хGN-1/1, 120 установленных + память на 360 доп. программ приготовления, 6хGN-1/1, автоматическая мойка, вся нерж, без г/емкостей, 3х-канальный щуп, ЖК экран, сенсорное управление, USB-порт)</t>
  </si>
  <si>
    <t>Пароконвектомат ПКА 10-1/1ПП2 (парогенератор, 10хGN-1/1, 120 установленных + память на 360 доп. программ приготовления, 10хGN-1/1, автоматическая мойка, вся нерж, без г/емкостей, 3х-канальный щуп, ЖК экран, сенсорное управление, USB-порт)</t>
  </si>
  <si>
    <t>Пароконвектомат ПКА 6-1/3П верхняя панель управления (парогенератор, 6хGN-1/3, память на 99 программ приготовления, термощуп, вся нерж, без г/емкостей) черный дизайн, без реверса, 230 В</t>
  </si>
  <si>
    <t>Подставка ПК-10-6/4 под десятиуровневые конвекционные печи типа КЭП-10 (подставка на 5 уровней 600х400 мм)</t>
  </si>
  <si>
    <t>Подставка ПК-6-6/4 под шестиуровневые конвекционные печи типа КЭП-6 (подставка на 6 уровней 600х400 мм)</t>
  </si>
  <si>
    <t>Подставка ПК-8 под четырехуровневые конвекционные печи типа КЭП-4 (подставка на 8 уровней 600х400 мм)</t>
  </si>
  <si>
    <t>Подставка ПК-8-01 под четырехуровневые конвекционные печи типа КПП и  ПКЭ (подставка на 8 уровней под 460х330 мм / 435х320 мм)</t>
  </si>
  <si>
    <t>Подставка ПК-8-02 под четырехуровневые конвекционные печи типа КПП-1/2 и мини-пароконвектоматы ПКА 6-1/2П и ПКА-6-1/3П (подставка на 8 уровней под GN-1/2 и GN-1/3)</t>
  </si>
  <si>
    <t>Мясорубка электрическая МЭП-300Н-01, 300 кг/ч, полный унгер, высота борта 40 мм, загрузочное отверстие 72х63 мм, 200 об/мин, 570х531,5х428 мм, 1,1 кВт, 400 В, корпус, шнек, гайка - алюминий, лоток и облицовка - нерж.</t>
  </si>
  <si>
    <t>Мясорубка электрическая МЭП-300Н, 300 кг/ч, полный унгер, высота борта 40 мм, загрузочное отверстие 65х48 мм, 200 об/мин, 570х528,5х428 мм, 1,1 кВт, 400 В, вся нерж.</t>
  </si>
  <si>
    <t>Витрина тепловая настольная ВТН-70, 1120х730х860 мм, +20…+80 С, GN-1/1 - 3 шт, GN-1/3 - 5 шт, V = 0,27 м3, демонстрационная площадь 0,93 м2, нерж. перфорир. полка 1043х372х60 мм, 5 ТЭН-ов: 2 - в полке, 3 - в ванне, 2,27 кВт, 230 В</t>
  </si>
  <si>
    <t>Витрина холодильная настольная ВХН-70, 1120х860х700 мм, 0…+8 С, динамика, V = 0,27 м3, демонстрационная площадь 0,92 м2, автоматическая оттайка горячим газом, нерж. перфорир. полка 1043х372х60 мм, LED подсветка, 541 Вт, 230 В</t>
  </si>
  <si>
    <t>Витрина нейтральная настольная ВНН-70, 1120х730х860 мм, V = 0,27 м3, демонстрационная площадь 0,92 м2, нерж. полка 1043х372х60 мм, LED подсветка, 24 Вт, 230 В</t>
  </si>
  <si>
    <t>Шкафы расстоечные к ротационным пекарским шкафам</t>
  </si>
  <si>
    <t>Тележка-шпилька ТШГ-10, 10 уровней для подносов 430х550 мм, расстояние между уровнями 160 мм, вся нерж.</t>
  </si>
  <si>
    <t>Витрина холодильная настольная ВХН-70-01, 1120х860х700 мм, +5…+15 С, динамика, V = 0,27 м3, демонстрационная площадь 0,92 м2, естественная оттайка, нерж. перфорир. полка 1043х372х60 мм, LED подсветка, 464 Вт, 230 В</t>
  </si>
  <si>
    <t>Подставка под пароконвектомат ПК-6МФ (судовое исполнение, 6 уровней GN-1/1, сварная) вся нерж.</t>
  </si>
  <si>
    <t>Решетка ножевая для нарезки кубиками 10х10х10 мм (пластик + нерж) для МКО-50</t>
  </si>
  <si>
    <t>Диск для нарезки ломтиками 10 мм (алюминий + нерж) для МКО-50</t>
  </si>
  <si>
    <t>Диск для нарезки ломтиками 2 мм (нерж) для МКО-50</t>
  </si>
  <si>
    <t>Диск для нарезки брусочками 10х10 мм (нерж) для МКО-50</t>
  </si>
  <si>
    <t>Диск для нарезки соломкой 4х2 мм (алюминий + нерж) для МКО-50</t>
  </si>
  <si>
    <t>Диск шинковочный для нарезки соломкой 4,5х3 мм (алюминий + нерж) для МКО-50</t>
  </si>
  <si>
    <t>Печь электрическая для пиццы ПЭП-6-01 с крышей, 1 камера, внутренние размеры камеры 1050x780x176(153) мм, вместимость 6 пицц d 350 мм, +20...+450 С, очистка - пиролиз, 1304(1366)x1023(1119)x364 мм, 9,6 кВт, 400В</t>
  </si>
  <si>
    <t>Печь электрическая для пиццы ПЭП-6 без крыши, 1 камера, внутренние размеры камеры 1050x780x176(153) мм, вместимость 6 пицц d 350 мм, +20...+450 С, очистка - пиролиз, 1300(1364)x1021(1119)x327 мм, 9,6 кВт, 400В</t>
  </si>
  <si>
    <t>Печь электрическая для пиццы ПЭП-6х2, 2 камеры, размеры каждой камеры 1050x780x176(153) мм, вместимость каждой камеры 6 пицц d 350 мм, +20...+450 С, очистка - пиролиз, 1366x1119х1304 мм, 19,36 кВт, 400В, на подставке</t>
  </si>
  <si>
    <t>Печь электрическая для пиццы ПЭП-2, 1 камера, внутренние размеры камеры 516x546x148(125) мм, вместимость 4 пиццы d 250 мм, +20...+450 С, очистка - пиролиз, 820(833)x635(784)x350(375) мм, 4,8 кВт, 230В</t>
  </si>
  <si>
    <t>Льдогенератор кубикового льда ЛГ-37/15К-01, 37 кг/сутки, водяное охлаждение, 40 кубиков (18 г) за цикл, бункер на 15 кг, 500х588х720 мм, 0,86 кВт, 230 В</t>
  </si>
  <si>
    <t>Льдогенератор кубикового льда ЛГ-37/15К-02, 37 кг/сутки, воздушное охлаждение, 40 кубиков (18 г) за цикл, бункер на 15 кг, 500х588х720 мм, 0,92 кВт, 230 В</t>
  </si>
  <si>
    <t>Льдогенератор кубикового льда ЛГ-46/15К-01, 46 кг/сутки, водяное охлаждение, 40 кубиков (18 г) за цикл, бункер на 15 кг, 500х588х720 мм, 0,92 кВт, 230 В</t>
  </si>
  <si>
    <t>Льдогенератор кубикового льда ЛГ-46/15К-02, 46 кг/сутки, воздушное охлаждение, 40 кубиков (18 г) за цикл, бункер на 15 кг, 500х588х720 мм, 0,94 кВт, 230 В</t>
  </si>
  <si>
    <t>ЛЬДОГЕНЕРАТОРЫ, ШОКОВАЯ ЗАМОРОЗКА</t>
  </si>
  <si>
    <t>ХОЛОДИЛЬНЫЕ ШКАФЫ</t>
  </si>
  <si>
    <t>Подставка под пароконвектомат ПК-10МФ (судовое исполнение, 10 уровней GN-1/1, сварная) вся нерж.</t>
  </si>
  <si>
    <t>Машина посудомоечная туннельная МПТ-2000 левая, теплообменник, сушка, 2000 тарелок/час, 3 программы мойки, 2 дозатора (моющий, ополаскивающий), насос мойки, 34,4 кВт, 400В</t>
  </si>
  <si>
    <t>Машина посудомоечная туннельная МПТ-1700-01 правая,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</si>
  <si>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МПТ-1700-01 левая, теплообменник, 1700 тарелок/час, 3 программы мойки, 2 дозатора (моющий, ополаскивающий), насос мойки, 26,7 кВт, 400В</t>
  </si>
  <si>
    <t>Машина посудомоечная туннельная МПТ-2000 правая, теплообменник, сушка, 2000 тарелок/час, 3 программы мойки, 2 дозатора (моющий, ополаскивающий), насос мойки, 34,4 кВт, 400В</t>
  </si>
  <si>
    <t>Машина посудомоечная туннельная МПТ-1700 правая, 1700 тарелок/час, 3 программы мойки, 2 дозатора (моющий, ополаскивающий), насос мойки, 26,5 кВт, 400В</t>
  </si>
  <si>
    <t>Машина посудомоечная туннельная МПТ-1700 левая, 1700 тарелок/час, 3 программы мойки, 2 дозатора (моющий, ополаскивающий), насос мойки, 26,5 кВт, 400В</t>
  </si>
  <si>
    <t>Гриль газовый ГК-90П, 2 решетки 348х600 мм, два положения по высоте, 900 серия, пьезорозжиг, газ-контроль, 2 горелки, 20 кВт, вся нерж.</t>
  </si>
  <si>
    <t>Гриль лавовый газовый ГЛК-90П, 2 решетки 348х600 мм, два положения по высоте, 900 серия, пьезорозжиг, газ-контроль, 2 горелки, 22 кВт, вся нерж.</t>
  </si>
  <si>
    <t>Тележка-шпилька ТШГ-16-6-4, 16 уровней для противней 600х400 мм, расстояние между уровнями 85 мм, вся нерж.</t>
  </si>
  <si>
    <t>Котел пищеварочный электрический КПЭМ-60-ОМ2, 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</si>
  <si>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КПЭМ-100-ОМ2,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</si>
  <si>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КПЭМ-160-ОМ2, 160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</si>
  <si>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КПЭМ-250-ОМ2, 250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</si>
  <si>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КПЭМ-350-ОМ2, 350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</si>
  <si>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КПЭМ-200-ОМ2,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</si>
  <si>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КПЭМ-250/9Т, 900 серия, 250 л, +100°С, сливной кран, пароводяная рубашка, 841x1015x1282 мм, 18,1 кВт, 400 В</t>
  </si>
  <si>
    <t>Котел пищеварочный электрический КПЭМ-250, шестигранный, 250 л, +100°С, сливной кран, пар. рубашка, 1111х1135х1116 мм, 18,2 кВт, 400 В</t>
  </si>
  <si>
    <t>Котел пищеварочный электрический КПЭМ-400Т, шестигранный, 400 л, +100°С, сливной кран, пар. рубашка, 1160х1160х1446 мм, 36,2 кВт, 400 В</t>
  </si>
  <si>
    <t>КОТЛЫ ПИЩЕВАРОЧНЫЕ СТАЦИОНАРНЫЕ</t>
  </si>
  <si>
    <r>
      <t xml:space="preserve">Котел пищеварочный электрический КПЭМ-60-ОМ2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</si>
  <si>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Котел пищеварочный электрический КПЭМ-100-ОМ2 со сливным краном, 100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</si>
  <si>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t>Котел пищеварочный электрический КПЭМ-200-ОМ2 со сливным краном, 200 л, электропривод, USB-порт, пар. рубашка, миксер 0-120 об/мин (10 шагов, нижний привод, реверс), память на 50 программ (5 шагов), +3…+110°С, нагрев/охлаждение</t>
  </si>
  <si>
    <r>
      <t xml:space="preserve">Котел пищеварочный электрический КПЭМ-250-ОМ2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250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</si>
  <si>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r>
      <t xml:space="preserve">Котел пищеварочный электрический КПЭМ-160-ОМ2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160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</si>
  <si>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r>
      <t xml:space="preserve">Котел пищеварочный электрический КПЭМ-350-ОМ2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>, 350 л, электропривод, USB-порт, пар. рубашка, миксер 0-120 об/мин (10 шагов, нижний привод, реверс), память на 50 программ (5 шагов), +3…+110°С, нагрев/охлаждение</t>
    </r>
  </si>
  <si>
    <t>Котел пищеварочный электрический КПЭМ-60-ОМП,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</si>
  <si>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</si>
  <si>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</si>
  <si>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КПЭМ-250-ОМП,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</si>
  <si>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</si>
  <si>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КПЭМ-60-ОМП со сливным краном, 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</si>
  <si>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КПЭМ-100-ОМП со сливным краном, 100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</si>
  <si>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КПЭМ-160-ОМП со сливным краном, 160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</si>
  <si>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КПЭМ-200-ОМП со сливным краном, 200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</si>
  <si>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КПЭМ-250-ОМП со сливным краном, 250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</si>
  <si>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Котел пищеварочный электрический КПЭМ-350-ОМП со сливным краном, 350 л, электропривод, TFT-экран, USB-порт, пар. рубашка, миксер 0-120 об/мин (плавная регулировка, нижний привод, реверс), память на 50 программ (5 шагов), +3…+110°С, нагрев/охлаждение</t>
  </si>
  <si>
    <t>Шкаф шоковой заморозки 20-и уровневый ШОК-20-1/1М (20хGN-1/1 или 20х600х400 мм, t (от +90 до -35°С), 0,5 м3, охлаждение 90 кг/90 мин, заморозка 90 кг/240 мин, 784х884х2347 мм)</t>
  </si>
  <si>
    <t>Льдогенератор кубикового льда ЛГ-46/25К-01, 46 кг/сутки, водяное охлаждение, 40 кубиков (18 г) за цикл, бункер на 25 кг, 500х588х850 мм, 0,92 кВт, 230 В</t>
  </si>
  <si>
    <t>Льдогенератор кубикового льда ЛГ-46/25К-02, 46 кг/сутки, воздушное охлаждение, 40 кубиков (18 г) за цикл, бункер на 25 кг, 500х588х850 мм, 0,94 кВт, 230 В</t>
  </si>
  <si>
    <t>Льдогенератор кубикового льда ЛГ-24/06К-01, 24 кг/сутки, водяное охлаждение, 28 кубиков (18 г) за цикл, бункер на 6 кг, 382х590х610 мм, 0,42 кВт, 230 В</t>
  </si>
  <si>
    <t>Льдогенератор кубикового льда ЛГ-24/06К-02, 24 кг/сутки, воздушное охлаждение, 28 кубиков (18 г) за цикл, бункер на 6 кг, 382х590х610 мм, 0,48 кВт, 230 В</t>
  </si>
  <si>
    <t>Льдогенератор чешуйчатого льда ЛГ-250Ч-01, 250 кг/сутки, водяное охлаждение, 896х585х661 мм, 1,4 кВт, 230 В, без бункера</t>
  </si>
  <si>
    <t>Льдогенератор чешуйчатого льда ЛГ-250Ч-02, 250 кг/сутки, воздушное охлаждение, 896х585х661 мм, 1,5 кВт, 230 В, без бункера</t>
  </si>
  <si>
    <t>Льдогенератор чешуйчатого льда ЛГ-400Ч-01, 400 кг/сутки, водяное охлаждение, 896х585х737 мм, 1,9 кВт, 230 В, без бункера</t>
  </si>
  <si>
    <t>Льдогенератор чешуйчатого льда ЛГ-400Ч-02, 400 кг/сутки, воздушное охлаждение, 896х585х737 мм, 2,1 кВт, 230 В, без бункера</t>
  </si>
  <si>
    <t>Бункер-накопитель БН-2-100 для льдогенераторов чешуйчатого льда типа ЛГ-250, ЛГ-400Ч, ЛГ-620, 1356х763х1597 мм, 2 подкатных бункера БП-100 на 70 кг с полкой для совка и краном слива, стол льдогенератора СЛ с задвижкой, вся нерж.</t>
  </si>
  <si>
    <t>Зонты вытяжные для конвекционных печей</t>
  </si>
  <si>
    <t>Конвекционные печи</t>
  </si>
  <si>
    <t>Зонт вытяжной встраиваемый ЗВВ-6-6/4 для конвекционных печей типа КЭП-6 (867х1079х286 мм)</t>
  </si>
  <si>
    <t>Зонт вытяжной встраиваемый ЗВВ-4-6/4 для конвекционных печей типа КЭП-4 (800х1040х286 мм)</t>
  </si>
  <si>
    <r>
      <t xml:space="preserve">Газовый гриль ГК-40Н, решетка 330х495 мм, два положения по высоте, 700 серия, 401х755х517 мм, пьезорозжиг, газ-контроль, 1 горелка, 6,5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</si>
  <si>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r>
      <t xml:space="preserve">Газовый мармит кухонный ГМК-40Н, 401х827х474 мм, 2хGN-1/2, 700 серия, 401х827х474 мм, пьезорозжиг, газ-контроль, 1 горелка, 3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</si>
  <si>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t>Льдогенератор чешуйчатого льда ЛГ-620Ч-02, 620 кг/сутки, воздушное охлаждение, 896х585х737 мм, 3,1 кВт, 400 В, без бункера</t>
  </si>
  <si>
    <t>Льдогенератор чешуйчатого льда ЛГ-620Ч-01, 620 кг/сутки, водяное охлаждение, 896х585х737 мм, 2,8 кВт, 400 В, без бункера</t>
  </si>
  <si>
    <t>Газоварка ГВК-90/2П, ванна 310х510х170 мм, 4хGN 1/2, 900 серия, пьезорозжиг, газ-контроль, 2 горелки, 17,2 кВт, настольная, 800х899х944(1088) мм, вся нерж.</t>
  </si>
  <si>
    <t>Заглушка 171 (КЭП-4, КПП)</t>
  </si>
  <si>
    <t>Заглушка 201 (КЭП-6, КЭП-10)</t>
  </si>
  <si>
    <t>Стол-тумба купе СТКО-7-4 (1200х700х660)</t>
  </si>
  <si>
    <t>Котел пищеварочный электрический КПЭМ-350-О, 350 л, электропривод, +110°С, пар. рубашка</t>
  </si>
  <si>
    <t>Миксеры планетарные</t>
  </si>
  <si>
    <t>Дежа для миксера планетарного МПЛ-60, объем 60 л, вся нерж.</t>
  </si>
  <si>
    <t>Венчик с тонкими прутьями для миксера планетарного МПЛ-60, вся нерж.</t>
  </si>
  <si>
    <t>Венчик с толстыми прутьями для миксера планетарного МПЛ-60, вся нерж.</t>
  </si>
  <si>
    <t>Лопатка для миксера планетарного МПЛ-60, вся нерж.</t>
  </si>
  <si>
    <t>Крюк для миксера планетарного МПЛ-60, вся нерж.</t>
  </si>
  <si>
    <t>Скребок для миксера планетарного МПЛ-60, вся нерж.</t>
  </si>
  <si>
    <t>Шкаф жарочный ШЖЭ-1-01, нерж. духовка, подставка, 840x900x1080 мм, лицев. нерж.</t>
  </si>
  <si>
    <t>Газовая сковорода ГСК-90-0,67-150, цельнотянутая чаша 1100х630х238 мм, площадь 0,67 м2, 150 л, опрокидываемая, 900 серия, 1202х1050х940 мм, +100…+340 С, газ-контроль, 2 горелки, 32 кВт</t>
  </si>
  <si>
    <t>Мини-пароконвектоматы инжекцонные</t>
  </si>
  <si>
    <t>Шкафы жарочные электрические (900 серия)</t>
  </si>
  <si>
    <t>Шкаф пекарский подовый ГШ-1 газовый, 1 пекарная камера 1035х770х250 мм, +100...+340 С, пьезорозжиг, газ-контроль, нерж. облицовка, нерж. дверца, краш. боковые и задняя стенки, поды - углеродистая сталь, 1300х970(1057)х(1009)1211 мм, 8 кВт, 1 горелка, краш. подставка</t>
  </si>
  <si>
    <t>Шкафы расстоечные электрические для подовых пекарских шкафов</t>
  </si>
  <si>
    <t>Шкафы пекарские подовые электрические</t>
  </si>
  <si>
    <t>Шкафы пекарские подовые газовые</t>
  </si>
  <si>
    <t>Шкаф расстоечный тепловой ШРТ-4ЭШ, 4 полки-решетки, стекл. дверь, част. нерж, на ножках, 1300x1083x615 мм</t>
  </si>
  <si>
    <t>Шкаф расстоечный тепловой ШРТ-6ЭШ, 6 полок-решеток, стекл. дверь, част. нерж, 1300x1083x650 мм</t>
  </si>
  <si>
    <t>Миксер планетарный МПЛ-60, электронная панель, 10 скоростей, таймер 0-30 мин, съемная дежа 60 л (нерж), рычаг подъема/опускания дежи, V вращения венчика вокруг своей оси 145-708 об/мин, V вращения венчика вокруг дежи 40-195 об/мин, неподъемная траверса, 750х995х1470 мм, 2,2 кВт, 230В, комплект: крюк, лопатка, венчик с тонкими прутьями</t>
  </si>
  <si>
    <t>Аппарат шоковой заморозки 10-и уровневый ШОК-10-1/1 (10хGN-1/1 или 10х600х400 мм, t (от +90 до -35°С), 0,33 м3, охлаждение 25 кг/90 мин, заморозка 25 кг/240 мин, 800х890х1590 мм)</t>
  </si>
  <si>
    <t>Аппарат шоковой заморозки 6-и уровневый ШОК-6-1/1 (6хGN-1/1 или 6х600х400 мм, t (от +90 до -25°С), 0,22 м3, охлаждение 18 кг/90 мин, заморозка 18 кг/240 мин, 800х890х1325 мм)</t>
  </si>
  <si>
    <t>Аппарат шоковой заморозки 4-ех уровневый ШОК-4-1/1 (4хGN-1/1 или 4х600х400 мм, t (от +90 до -25°С), 0,14 м3, охлаждение 12 кг/90 мин, заморозка 12 кг/240 мин, 800х890х1020 мм)</t>
  </si>
  <si>
    <t>Спиральные тестомесы серии CHEF</t>
  </si>
  <si>
    <t>Спиральные тестомесы серии LIGHT</t>
  </si>
  <si>
    <t>Тестомес спиральный ТМС-60НН-2Р, серия LIGHT, 2 скорости, таймер, несъемная дежа 60 л, неподъемная траверса, электромеханическая панель управления, 225 кг/ч, 560х890х750 мм, 1,0/1,7 кВт, 400В, цепной привод</t>
  </si>
  <si>
    <t>Электромеханическое оборудование</t>
  </si>
  <si>
    <t>Конвекционная печь КПП-4-1/2П, 4 уровня, GN 1/2 (325х265 мм),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</si>
  <si>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КПП-4-1/2Э, 4 уровня, GN 1/2 (325х265 мм), эмалир. камера, эмалир. корпус, эл/механика, пароувлажнение, реверс, без противней</t>
  </si>
  <si>
    <t>Конвекционная печь КПП-4Э, 4 уровня, 460х330 мм, эмалир. камера, эмалир. корпус, эл/механика, пароувлажнение, реверс, без противней</t>
  </si>
  <si>
    <t>Конвекционная печь КПП-4П, 4 уровня, 460х330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</si>
  <si>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КЭП-4Э, 4 уровня, 400х600 мм, эмалир. камера, эмалир. корпус, эл/механика, пароувлажнение, реверс, без противней</t>
  </si>
  <si>
    <t>Конвекционная печь КЭП-4, 4 уровня, 400х600 мм, нерж. камера, нерж. корпус, эл/механика, пароувлажнение, реверс, без противней</t>
  </si>
  <si>
    <t>Конвекционная печь КЭП-4П, 4 уровня, 400х600 мм, нерж. камера, нерж. корпус,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</si>
  <si>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t>Конвекционная печь КЭП-6Э, 6 уровней, 400х600 мм, эмалир. камера, краш. корпус, эл/механика, пароувлажнение, реверс, без противней</t>
  </si>
  <si>
    <t>Конвекционная печь КЭП-10Э, 10 уровней, 400х600 мм, эмалир. камера, краш. корпус, эл/механика, пароувлажнение, реверс, без противней</t>
  </si>
  <si>
    <t>Тестомес спиральный ТМС-30НН-1Ц, серия CHEF, 1 скорость, несъемная дежа 30 л, неподъемная траверса, 90 кг/ч, э/механическая панель, 490х830х660 мм, 1,6 кВт, 400В, ременно-цепной привод</t>
  </si>
  <si>
    <t>Тестомес спиральный ТМС-30НН-2Ц, серия CHEF, 2 скорости, несъемная дежа 30 л, неподъемная траверса, 110 кг/ч, э/механическая панель, 490х830х660 мм, 1,1/1,8 кВт, 400В, ременно-цепной привод</t>
  </si>
  <si>
    <t>Тестомес спиральный ТМС-40НН-2Ц, серия CHEF, 2 скорости, несъемная дежа 40 л, неподъемная траверса, э/механическая панель управления, 150 кг/ч, 555х840х(1100)1150 мм, 1,6/2,6 кВт, 400В, ременно-цепной привод</t>
  </si>
  <si>
    <t>Тестомес спиральный ТМС-40НН-2П, серия CHEF, 2 скорости, таймер, несъемная дежа 40 л, неподъемная траверса, программируемая панель управления, 150 кг/ч, 555х840х(1100)1150 мм, 1,6/2,6 кВт, 400В, ременной привод</t>
  </si>
  <si>
    <t>Тестомес спиральный ТМС-60НН-2П, серия CHEF, 2 скорости, таймер, несъемная дежа 60 л, неподъемная траверса, программируемая панель управления, 270 кг/ч, 680х930х(1230)1260 мм, 2,3/3,7 кВт, 400В, ременно-цепной привод, на колесах</t>
  </si>
  <si>
    <t>Тестомес спиральный ТМС-100НН-2П, серия CHEF, 2 скорости, таймер, несъемная дежа 100 л, неподъемная траверса, программируемая панель управления, 325 кг/ч, 750х1075х(1250)1280 мм, 3,1/4,5 кВт, 400В, ременной привод, на колесах</t>
  </si>
  <si>
    <t>Тестомес спиральный ТМС-120НН-2П, серия CHEF, 2 скорости, таймер, несъемная дежа 120 л, неподъемная траверса, программируемая панель управления, 400 кг/ч, 750х1075х(1305)1335 мм, 3,1/4,5 кВт, 400В, ременной привод, на колесах</t>
  </si>
  <si>
    <t>Тестомес спиральный ТМС-30НН-МЦ, серия CHEF, многоскоростной (плавная регулировка - частотный преобразователь), несъемная дежа 30 л, неподъемная траверса, 110 кг/ч, э/механическая панель, 490х820х660 мм, 1,6 кВт, 230В, ременно-цепной привод</t>
  </si>
  <si>
    <t>Тестомес спиральный ТМС-80НН-2П, серия CHEF, 2 скорости, таймер, несъемная дежа 80 л, неподъемная траверса, программируемая панель управления, 300 кг/ч, 680х1020х(1230)1260 мм, 2,3/3,5 кВт, 400В, ременно-цепной привод, на колесах</t>
  </si>
  <si>
    <t>Стерилизаторы</t>
  </si>
  <si>
    <t>Котел пищеварочный электрический КПЭМ-200-ОМП, 200 л, электропривод, TFT-экран, USB-порт, пар. рубашка, миксер 0-120 об/мин (плавная регулировка, нижний привод, реверс), память на 50 программ (5 шагов), +3...+110°С, нагрев/охлаждение</t>
  </si>
  <si>
    <t>Льдогенератор чешуйчатого льда ЛГ-1200Ч-01, 1200 кг/сутки, водяное охлаждение, 1246х585х737 мм, 4,5 кВт, 400 В, без бункера</t>
  </si>
  <si>
    <t>Льдогенератор чешуйчатого льда ЛГ-1200Ч-02, 1200 кг/сутки, воздушное охлаждение, 1246х585х737 мм, 4,8 кВт, 400 В, без бункера</t>
  </si>
  <si>
    <t>Печь конвекционная ПКЭ-4Э (для кондитерских изделий), 4 уровня, 435х320 мм, эмалир. камера, краш. корпус, эл/механика, без пароувлажнения, в комплекте 4 противня 435х320 мм (алюминий)</t>
  </si>
  <si>
    <t>Шкаф пекарский подовый ЭШП-3 электрический, 3 оцинк.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</si>
  <si>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Шкаф пекарский подовый ЭШП-3-01 электрический, 3 нерж. камеры 1035x800x280(250)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углеродистая сталь, подсветка, 14,64 кВт, 400В, разборный</t>
  </si>
  <si>
    <t>ЛИНИИ РАЗДАЧИ</t>
  </si>
  <si>
    <t>Прилавок для столовых приборов ПСПХ-70КМ, хлебница, 4 нерж. стакана (630 мм)</t>
  </si>
  <si>
    <t>Шкаф пекарский подовый ЭШП-3КП электрический, 3 оцинк.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</si>
  <si>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ЭШП-3-01КП электрический, 3 нерж. камеры 1035x800x263(233) мм, пароувлажнение, нерж. ТЭН-ы, раздельная регулировка верхних и нижних ТЭН-ов (+50...+320 С), нерж. облицовка, нерж. дверцы с жаропрочным стеклом, краш. боковые и задняя стенки, поды - природный камень, подсветка, 14,64 кВт, 400В, разборный</t>
  </si>
  <si>
    <t>Шкаф пекарский подовый ЭШП-3-01 электрический, 3 нерж. камеры 1035x800x280 мм, пароувлажнение, нерж. ТЭН-ы, раздельная регулировка верхних и нижних ТЭН-ов (+50...+270 С), нерж. облицовка, нерж. дверцы с жаропрочным стеклом, краш. боковые и задняя стенки, поды - углеродистая сталь, подсветка, 29,04 кВт, 400В, неразборный</t>
  </si>
  <si>
    <t>Тестомес спиральный ТМС-30НН-2Р, серия LIGHT, 2 скорости, таймер, несъемная дежа 30 л, неподъемная траверса, электромеханическая панель управления, 100 кг/ч, 450х790х720 мм, 0,75/1,1 кВт, 400В, цепной привод</t>
  </si>
  <si>
    <t>Решетка нерж. 600х400 мм (Решетка 600х400 КЭП-6.9758.19.00.00.000СБ)</t>
  </si>
  <si>
    <t xml:space="preserve">Решетка нерж. 180х325 мм GN 1/3 </t>
  </si>
  <si>
    <t>Электрический мармит ЭМП-70 передвижной, +30…+85 С, ванна 960х510х180 мм, в комплекте 2хGN1/1-150, 3xGN1/1-150, полка с бортом 60 мм, 1200х670х850(822) мм, 2 кВт, 230 В</t>
  </si>
  <si>
    <t>Котел пищеварочный газовый КПГМ-60/9Т, 900 серия, 60 л, пьезорозжиг, газ-контроль, 1 горелка, +100 °С, сливной кран, пароводяная рубашка, цельнотянутый, 641x1018x1030 мм, 8 кВт, 0,5 кВт/230 В</t>
  </si>
  <si>
    <t>Котел пищеварочный газовый КПГМ-100/9Т, 900 серия, 100 л, пьезорозжиг, газ-контроль, 2 горелки, +100 °С, сливной кран, пароводяная рубашка, цельнотянутый, 841x1018x1030 мм, 13,5 кВт, 0,5 кВт/230 В</t>
  </si>
  <si>
    <t>Котел пищеварочный газовый КПГМ-160/9Т, 900 серия, 160 л, пьезорозжиг, газ-контроль, 2 горелки, +100 °С, сливной кран, пароводяная рубашка, цельнотянутый, 841x1018x1030 мм, 18,5 кВт, 0,5 кВт/230 В</t>
  </si>
  <si>
    <t>Стерилизатор для ножей СТН-18, на 18 ножей, таймер 10-60 мин, увиолевое стекло двери, бактерицидный поток лампы 2,1 Вт, механический замок, 400х152х605 мм, нерж. корпус и держатель для ножей, 0,03 кВт, 230 В</t>
  </si>
  <si>
    <t>с НДС 20%</t>
  </si>
  <si>
    <t>САЛАТ-БАРЫ, НАСТОЛЬНЫЕ ВИТРИНЫ</t>
  </si>
  <si>
    <r>
      <t xml:space="preserve">Котел пищеварочный электрический КПЭМ-60-ОР, 60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</si>
  <si>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КПЭМ-100-ОР, 100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</si>
  <si>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КПЭМ-160-ОР, 160 л, +100 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</si>
  <si>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КПЭМ-60-О, 60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</si>
  <si>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КПЭМ-100-О, 100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</si>
  <si>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КПЭМ-160-О, 160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</si>
  <si>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КПЭМ-250-О, 250 л, электропривод, +110°С, пар. рубашка,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</si>
  <si>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КПЭМ-60/7Т, 700 серия, 60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800x870x1040 мм, 9,1 кВт, 400 В</t>
    </r>
  </si>
  <si>
    <r>
      <t xml:space="preserve">Котел пищеварочный электрический КПЭМ-60/9Т, 900 серия, 60 л,+100°С,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641x1015x1030 мм, 9,1 кВт, 400 В</t>
    </r>
  </si>
  <si>
    <r>
      <t xml:space="preserve">Котел пищеварочный электрический КПЭМ-100/9Т, 900 серия, 100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841x1015x1030 мм, 18,1 кВт, 400 В</t>
    </r>
  </si>
  <si>
    <r>
      <t xml:space="preserve">Котел пищеварочный электрический КПЭМ-160/9Т, 900 серия, 160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841x1015x1030 мм, 18,1 кВт, 400 В</t>
    </r>
  </si>
  <si>
    <r>
      <t xml:space="preserve">Котел пищеварочный электрический КПЭМ-200/9Т, 900 серия, 200 л, +100°С, сливной кран, пароводяная рубашка, </t>
    </r>
    <r>
      <rPr>
        <b/>
        <sz val="11"/>
        <rFont val="Arial Cyr"/>
        <charset val="204"/>
      </rPr>
      <t>цельнотянутый</t>
    </r>
    <r>
      <rPr>
        <sz val="11"/>
        <rFont val="Arial Cyr"/>
        <charset val="204"/>
      </rPr>
      <t>, 841х1015х1182 мм, 18,1 кВт, 400 В</t>
    </r>
  </si>
  <si>
    <r>
      <t xml:space="preserve">Котел пищеварочный паровой КПЭМ-160П (160 л, сливной кран, пар. рубашка, цельнотянутый) </t>
    </r>
    <r>
      <rPr>
        <b/>
        <sz val="11"/>
        <rFont val="Arial Cyr"/>
        <charset val="204"/>
      </rPr>
      <t>работа от внешнего парогенератора</t>
    </r>
  </si>
  <si>
    <r>
      <t xml:space="preserve">Котел пищеварочный паровой КПЭМ-250П (250 л, сливной кран, пар. рубашка) </t>
    </r>
    <r>
      <rPr>
        <b/>
        <sz val="11"/>
        <rFont val="Arial Cyr"/>
        <charset val="204"/>
      </rPr>
      <t>работа от внешнего парогенератора</t>
    </r>
  </si>
  <si>
    <r>
      <t xml:space="preserve">Котел пищеварочный паровой КПЭМ-400П (400 л, сливной кран, пар. рубашка) </t>
    </r>
    <r>
      <rPr>
        <b/>
        <sz val="11"/>
        <rFont val="Arial Cyr"/>
        <charset val="204"/>
      </rPr>
      <t>работа от внешнего парогенератора</t>
    </r>
  </si>
  <si>
    <r>
      <rPr>
        <sz val="11"/>
        <rFont val="Arial Cyr"/>
        <charset val="204"/>
      </rPr>
      <t>Машина посудомоечная МПК-700К купольная</t>
    </r>
    <r>
      <rPr>
        <b/>
        <sz val="11"/>
        <rFont val="Arial Cyr"/>
        <charset val="204"/>
      </rPr>
      <t>,</t>
    </r>
    <r>
      <rPr>
        <sz val="11"/>
        <rFont val="Arial Cyr"/>
        <charset val="204"/>
      </rPr>
      <t xml:space="preserve"> 700 тарелок/час, 2 программы мойки, 2 дозатора (моющий, ополаскивающий), насос мойки, насос ополаскивания</t>
    </r>
  </si>
  <si>
    <t>Зонт вытяжной встраиваемый ЗВВ-800 для ПКА 6-1/1, ПКА-10-1/1 всех моделей (843х1091х300 мм)</t>
  </si>
  <si>
    <t>Зонт вытяжной встраиваемый ЗВВ-900 для ПКА 20-1/1 всех моделей (893х1091х300 мм)</t>
  </si>
  <si>
    <t>Зонт вытяжной встраиваемый ЗВВ-700 для ПКА 6-1/2П с верхней панелью управления (520х941х386 мм)</t>
  </si>
  <si>
    <t>Зонт вытяжной встраиваемый ЗВВ-600 для ПКА 6-1/3П с верхней панелью управления (520х800х386 мм)</t>
  </si>
  <si>
    <t>РОТАЦИОННЫЕ ШКАФЫ</t>
  </si>
  <si>
    <t>ПОДОВЫЕ ПЕКАРСКИЕ ШКАФЫ, ЖАРОЧНЫЕ ШКАФЫ</t>
  </si>
  <si>
    <t>Котел пищеварочный электрический КПЭМ-60-ОМР-В, 60 л, миксер 0-120 об/мин (10 шагов, нижний привод, реверс), +125 °С, таймер, пар. рубашка, ручное опрокидывание, цельнотянутый</t>
  </si>
  <si>
    <r>
      <t xml:space="preserve">Котел пищеварочный электрический КПЭМ-60-ОМР, 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</si>
  <si>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КПЭМ-100-ОМР,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</si>
  <si>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КПЭМ-160-ОМР,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</si>
  <si>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КПЭМ-60-ОМР </t>
    </r>
    <r>
      <rPr>
        <b/>
        <sz val="11"/>
        <color indexed="8"/>
        <rFont val="Arial Cyr"/>
        <charset val="204"/>
      </rPr>
      <t>со сливным краном</t>
    </r>
    <r>
      <rPr>
        <sz val="11"/>
        <color indexed="8"/>
        <rFont val="Arial Cyr"/>
        <charset val="204"/>
      </rPr>
      <t xml:space="preserve">, 60 л, миксер 0-120 об/мин (плавная регулировка, нижний привод, реверс), +100°С, пар. рубашка, ручное опрокидывание, </t>
    </r>
    <r>
      <rPr>
        <b/>
        <sz val="11"/>
        <color indexed="8"/>
        <rFont val="Arial Cyr"/>
        <charset val="204"/>
      </rPr>
      <t>цельнотянутый</t>
    </r>
  </si>
  <si>
    <r>
      <t xml:space="preserve">Котел пищеварочный электрический КПЭМ-100-ОМР </t>
    </r>
    <r>
      <rPr>
        <b/>
        <sz val="11"/>
        <rFont val="Arial Cyr"/>
        <charset val="204"/>
      </rPr>
      <t>со сливным краном</t>
    </r>
    <r>
      <rPr>
        <sz val="11"/>
        <rFont val="Arial Cyr"/>
        <charset val="204"/>
      </rPr>
      <t xml:space="preserve">, 100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</si>
  <si>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r>
      <t xml:space="preserve">Котел пищеварочный электрический КПЭМ-160-ОМР </t>
    </r>
    <r>
      <rPr>
        <b/>
        <sz val="11"/>
        <rFont val="Arial Cyr"/>
        <charset val="204"/>
      </rPr>
      <t>со сливным краном</t>
    </r>
    <r>
      <rPr>
        <sz val="11"/>
        <rFont val="Arial Cyr"/>
        <charset val="204"/>
      </rPr>
      <t xml:space="preserve">, 160 л, миксер 0-120 об/мин (плавная регулировка, нижний привод, реверс), +100°С, пар. рубашка, ручное опрокидывание, </t>
    </r>
    <r>
      <rPr>
        <b/>
        <sz val="11"/>
        <rFont val="Arial Cyr"/>
        <charset val="204"/>
      </rPr>
      <t>цельнотянутый</t>
    </r>
  </si>
  <si>
    <t>Котел пищеварочный электрический КПЭМ-100-ОМР-В,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</si>
  <si>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КПЭМ-160-ОМР-В, 160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</si>
  <si>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КПЭМ-60-ОМР-ВК со сливным краном, 60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</si>
  <si>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КПЭМ-100-ОМР-ВК со сливным краном, 100 л, миксер 0-120 об/мин (10 шагов, нижний привод, реверс), +125 °С, пар. рубашка, ручное опрокидывание, цельнотянутый</t>
  </si>
  <si>
    <t>Котел пищеварочный электрический КПЭМ-160-ОМР-ВК со сливным краном, 160 л, миксер 0-120 об/мин (10 шагов, нижний привод, реверс), +125 °С, пар. рубашка, ручное опрокидывание, цельнотянутый</t>
  </si>
  <si>
    <t>Массажеры для мяса</t>
  </si>
  <si>
    <t>Массажер для мяса ММ-50, съемный барабан 50 л, загрузка 40 кг, +10...+45 С, 917x788x1131 мм, 0,12 кВт, 400В</t>
  </si>
  <si>
    <t>Массажер для мяса ММ-50В вакуумный, съемный барабан 50 л, загрузка 40 кг, +10...+45 С, 917x788x1131 мм, вакуумный насос, 0,12 кВт, 400В</t>
  </si>
  <si>
    <t>Дымогенераторы</t>
  </si>
  <si>
    <t>Тестомес спиральный ТМС-20НН-2Ц, серия CHEF, 2 скорости, несъемная дежа 20 л, неподъемная траверса, 72 кг/ч, э/механическая панель, 450х760х630 мм, 0,85/1,2 кВт, 400В, ременно-цепной привод</t>
  </si>
  <si>
    <t>Тестомес спиральный ТМС-20НН-1Ц, серия CHEF, 1 скорость, несъемная дежа 20 л, неподъемная траверса, 60 кг/ч, э/механическая панель, 450х760х630 мм, 1,2 кВт, 400В, ременно-цепной привод</t>
  </si>
  <si>
    <t>Тестомес спиральный ТМС-20НН-МЦ, серия CHEF, многоскоростной (плавная регулировка - частотный преобразователь), несъемная дежа 20 л, неподъемная траверса, 72 кг/ч, э/механическая панель, 450х744х630 мм, 1,2 кВт, 230В, ременно-цепной привод</t>
  </si>
  <si>
    <t>Котел пищеварочный электрический КПЭМ-100-ОМП-В, 100 л, электропривод, TFT-экран, USB-порт, пар. рубашка, миксер 0-120 об/мин (плавная регулировка, нижний привод, реверс), память на 50 программ (5 шагов), +3…+125°С, нагрев/охлаждение</t>
  </si>
  <si>
    <t>Котлы пищеварочные ЭЛЕКТРИЧЕСКИЕ с миксером</t>
  </si>
  <si>
    <t>электрическое опрокидывание, мембранная клавиатура, вся нерж.</t>
  </si>
  <si>
    <t>электрическое опрокидывание, TFT-экран, вся нерж.</t>
  </si>
  <si>
    <t>Котлы пищеварочные ЭЛЕКТРИЧЕСКИЕ без миксера</t>
  </si>
  <si>
    <t>ручное опрокидывание, мембранная клавиатура, вся нерж.</t>
  </si>
  <si>
    <t>ручное опрокидывание, аналоговое управление, вся нерж.</t>
  </si>
  <si>
    <t>Котлы пищеварочные ГАЗОВЫЕ без миксера стационарные, вся нерж.</t>
  </si>
  <si>
    <t>Котлы пищеварочные ПАРОВЫЕ без миксера стационарные - работа от внешнего парогенератора, вся нерж.</t>
  </si>
  <si>
    <t>Комплекты пароварочные для котлов пищеварочных, вся нерж.</t>
  </si>
  <si>
    <t>Котел пищеварочный электрический КПЭМ-160-О со сливным краном, 160 л, электропривод, +110°С, пар. рубашка, цельнотянутый</t>
  </si>
  <si>
    <t>Котел пищеварочный электрический КПЭМ-250-О со сливным краном, 250 л, электропривод, +110°С, пар. рубашка, цельнотянутый</t>
  </si>
  <si>
    <t>Линия раздачи "АСТА" - вся нерж.</t>
  </si>
  <si>
    <t>Линия раздачи "АСТА" - кашированная, цвет "дуб" (под заказ)</t>
  </si>
  <si>
    <t>Линия самообслуживания передвижная - вся нерж.</t>
  </si>
  <si>
    <t>Линия самообслуживания передвижная - кашированная, цвет "дуб" (под заказ)</t>
  </si>
  <si>
    <t>Мармиты передвижные - вся нерж.</t>
  </si>
  <si>
    <t>Линия раздачи "ПАТША" - вся нерж.</t>
  </si>
  <si>
    <t>Линия раздачи "ПРЕМЬЕР" - вся нерж.</t>
  </si>
  <si>
    <t>Линия раздачи "ПРЕМЬЕР" - кашированная, цвет "дуб" (под заказ)</t>
  </si>
  <si>
    <t>Дымогенератор ДГ-85 (Smoker), контейнер для щепы 412х120х71 мм, блок управления 182х160х150 мм, 90 Вт, 230 В</t>
  </si>
  <si>
    <t>Шкаф шоковой заморозки 20-и уровневый ШОК-40 (2-ух секционный, 2 х 20хGN-1/1 или 2 х 20х600х400 мм, t (от +90 до -35°С), 1,1 м3, охлаждение 180 кг/90 мин, заморозка 180 кг/240 мин, 1525х959х2475 мм)</t>
  </si>
  <si>
    <t>Съемные фасады для линии раздачи "HOT-LINE"</t>
  </si>
  <si>
    <t>Стенка передняя ПСПХ-70Х (Орех, 630 мм)</t>
  </si>
  <si>
    <t>Стенка передняя ПСПХ-70Х (Дуб, 630 мм)</t>
  </si>
  <si>
    <t>Стенка передняя ПСПХ-70Х (Вишня, 630 мм)</t>
  </si>
  <si>
    <t>Стенка передняя ПСПХ-70Х (Нерж, 630 мм)</t>
  </si>
  <si>
    <t>Стенка передняя ПСПХ-70Х (Красное золото, 630 мм)</t>
  </si>
  <si>
    <t>Стенка передняя ЭМК-70Х (Орех, 1120 мм)</t>
  </si>
  <si>
    <t>Стенка передняя ЭМК-70Х (Дуб, 1120 мм)</t>
  </si>
  <si>
    <t>Стенка передняя ЭМК-70Х (Вишня, 1120 мм)</t>
  </si>
  <si>
    <t>Стенка передняя ЭМК-70Х (Нерж, 1120 мм)</t>
  </si>
  <si>
    <t>Стенка передняя ЭМК-70Х (Красное золото, 1120 мм)</t>
  </si>
  <si>
    <t xml:space="preserve">В стоимость мармитов 2-х блюд ПМЭС-70КМ-60, ЭМК-70КМ, ЭМК-70М включен комплект из 6-ти гастроемкостей с крышками. </t>
  </si>
  <si>
    <t>В стоимость мармитов 2-х блюд ПМЭС-70КМ-80, ЭМК-70КМ-01, ЭМК-70М-01 включен комплект из 7-ми гастроемкостей с крышками.</t>
  </si>
  <si>
    <t>Решетка ПКА6-11.19.00.000СБ полиров. (530х325) GN 1/1</t>
  </si>
  <si>
    <t>Решетка нерж. 650х530 мм GN 2/1 (Решетка ЭП-4.127.45.00.000СБ)</t>
  </si>
  <si>
    <t>Гастроемкость GN 1/2-20 на ПКА 6-1/2 (325x265 мм)</t>
  </si>
  <si>
    <t>Мармит 2-х блюд ЭМК-70КМШ паровой с тепловым шкафом (две полки, с г/ёмкостями, 1500 мм)</t>
  </si>
  <si>
    <t>Прилавок для горячих напитков ПГН-70М-02 нейтральный стол (две полки, 1120 мм)</t>
  </si>
  <si>
    <t>Тестомес спиральный ТМС-40НН-2Р, серия LIGHT, 2 скорости, таймер, несъемная дежа 40 л, неподъемная траверса, электромеханическая панель управления, 125 кг/ч, 450х790х750 мм, 0,8/1,32 кВт, 400В, цепной привод</t>
  </si>
  <si>
    <t>Тестомес спиральный ТМС-20НН-1Р, серия LIGHT, 1 скорость, несъемная дежа 20 л, неподъемная траверса, электромеханическая панель управления, 50 кг/ч, 390х750х610 мм, 0,75 кВт, 400В, цепной привод</t>
  </si>
  <si>
    <t>Тестомес спиральный ТМС-30НН-1Р, серия LIGHT, 1 скорость, несъемная дежа 30 л, неподъемная траверса, электромеханическая панель управления, 80 кг/ч, 450х790х720 мм, 1,1 кВт, 400В, цепной привод</t>
  </si>
  <si>
    <t>Тестомес спиральный ТМС-40НН-1Р, серия LIGHT, 1 скорость, несъемная дежа 40 л, неподъемная траверса, электромеханическая панель управления, 100 кг/ч, 450х790х750 мм, 1,5 кВт, 400В, цепной привод</t>
  </si>
  <si>
    <t>Шкаф шоковой заморозки 20-и уровневый ШОК-20-1/1Т (20хGN-1/1 или 20х600х400 мм, t (от +90 до -35°С), 0,4 м3, охлаждение 50 кг/90 мин, заморозка 50 кг/240 мин, 780х810х2255 мм)</t>
  </si>
  <si>
    <t>Шкаф шоковой заморозки 20-и уровневый ШОК-20-1/1Т-01 (в комплекте тележка-шпилька ТШ-20-1/1 на 20хGN-1/1, t (от +90 до -35°С), 0,4 м3, охлаждение 50 кг/90 мин, заморозка 50 кг/240 мин, 780х810х2255 мм)</t>
  </si>
  <si>
    <t>Корзина GN 1/3-200 для ЭВК, в сборе с крышкой, нерж.</t>
  </si>
  <si>
    <t>Электроварка ЭВК-80/2Н, ванна 304х508х270 мм, 12хGN-1/6 (перфорированные, без крышки), 700 серия, 800х750х475 мм, 15 кВт, 400В, настольная, вся нерж. (под заказ)</t>
  </si>
  <si>
    <t>Электроварка ЭВК-80/2Н, ванна 304х508х270 мм, 6хGN-1/3 (перфорированные, с крышкой), 700 серия, 800х750х475 мм, 15 кВт, 400В, настольная, вся нерж.</t>
  </si>
  <si>
    <t>Электроварка ЭВК-40/1Н, ванна 304х508х270 мм, 6хGN-1/6 (перфорированные, без крышки), 700 серия, 400х750х475 мм, 7,5 кВт, 400В, настольная, вся нерж. (под заказ)</t>
  </si>
  <si>
    <t>Электроварка ЭВК-40/1Н, ванна 304х508х270 мм, 3хGN-1/3 (перфорированные, с крышкой), 700 серия, 400х750х475 мм, 7,5 кВт, 400В, настольная, вся нерж.</t>
  </si>
  <si>
    <t>Корзина GN 1/3-200 для ЭВК, в сборе, без крышки, нерж.</t>
  </si>
  <si>
    <t>Шкаф шоковой заморозки 20-и уровневый ШОК-20-1/1 (20хGN-2/1 или 20х600х800 мм, t (от +50 до -30°С), 0,8 м3, охлаждение 80 кг/90 мин, заморозка 40 кг/240 мин, 1080х850х2200 мм)</t>
  </si>
  <si>
    <t>Шкаф пекарский подовый ГШ-2 газовый, 2 пекарные камеры 1035х770х250 мм, +100...+340 С, пьезорозжиг, газ-контроль, нерж. облицовка, нерж. дверца, краш. боковые и задняя стенки, поды - углеродистая сталь, 1300х970(1057)х(1488)1690 мм, 16 кВт, 2 горелки, краш. подставка</t>
  </si>
  <si>
    <t>Кабина кассовая КК-70Х универальная, 1120 мм, 1 розетка, съемный нерж. фасад, направляющие в комплекте</t>
  </si>
  <si>
    <t>Прилавок для горячих напитков ПГН-70Х, 1120 мм, 2 розетки, съемный нерж. фасад, направляющие в комплекте</t>
  </si>
  <si>
    <t>Прилавок для столовых приборов и подносов ПСП-70Х, 630 мм, 4 нерж. стакана d 120 мм, съемный нерж. фасад</t>
  </si>
  <si>
    <t>Комплект торцевой для линии раздачи "HOT-LINE" (левый)</t>
  </si>
  <si>
    <t>Комплект торцевой для линии раздачи "HOT-LINE" (правый)</t>
  </si>
  <si>
    <t>Прилавок-витрина холодильный ПВВ(Н)-70Х-С-НШ, 1120 мм, саладэт +5…+15 С (динамика), охлаждаемая ванна с гастроемкостями, LED-подсветка, съемный нерж. фасад, направляющие в комплекте</t>
  </si>
  <si>
    <t>Прилавок-мармит электрический 1-х блюд ПМЭС-70Х, 1120 мм, 2 конфорки d 220 мм, 1 стеклянная полка, LED-подсветка, съемный нерж. фасад, направляющие в комплекте</t>
  </si>
  <si>
    <t>Линия раздачи "HOT-LINE" - вся нерж.</t>
  </si>
  <si>
    <t>Опции и дополнительные аксессуары для линии раздачи "HOT-LINE"</t>
  </si>
  <si>
    <t>Печи для пиццы подовые</t>
  </si>
  <si>
    <t>Печь электрическая для пиццы ПЭК-400, конвейерная, 1 камера 509x489x88 мм, +70…+315 С,  размеры конвейера 1015х457 мм, 870x1069(1660)x505 мм, 8,614 кВт, 400В</t>
  </si>
  <si>
    <t>Печь электрическая для пиццы ПЭК-400, конвейерная, 1 камера 509x489x88 мм, +70…+315 С,  размеры конвейера 1015х457 мм, 870x1069(1660)x505 мм, 8,614 кВт, 400В, без крыши, без основания - для установки в 2 или 3 яруса</t>
  </si>
  <si>
    <t>Прилавок для столовых приборов и подносов ПСПХ-70Х, 630 мм, 5хGN-1/1, закрытая полка для хлеба, съемный нерж. фасад</t>
  </si>
  <si>
    <t>Прилавок ПТЭ-70КМ(П)-80 для подогрева тарелок (80 тарелок, 2х240 мм, 630 мм) /вся нерж./</t>
  </si>
  <si>
    <t>Книга рецептов для КПЭМ серии ОМ2, ОМ2-В, ОМ2-ВК, ОМП, ОМП-В, ОМП-ВК</t>
  </si>
  <si>
    <t>Льдогенератор гранулированного льда ЛГ-60/20Г-01, 60 кг/сутки, водяное охлаждение, бункер на 20 кг, 500x710x720 мм, 0,43 кВт, 230 В</t>
  </si>
  <si>
    <t>Льдогенератор гранулированного льда ЛГ-60/20Г-02, 60 кг/сутки, воздушное охлаждение, бункер на 20 кг, 500x710x720 мм, 0,43 кВт, 230 В</t>
  </si>
  <si>
    <t>Льдогенератор гранулированного льда ЛГ-90/30Г-01, 90 кг/сутки, водяное охлаждение, бункер на 30 кг, 500x710x850 мм, 0,52 кВт, 230 В</t>
  </si>
  <si>
    <t>Льдогенератор гранулированного льда ЛГ-90/30Г-02, 90 кг/сутки, воздушное охлаждение, бункер на 30 кг, 500x710x850 мм, 0,52 кВт, 230 В</t>
  </si>
  <si>
    <t>Подставка ПП-400 для печи ПЭК-400 на 2 яруса, 4 колеса (2 поворотные, 2 со стопором), 833x626x660 мм, вся нерж.</t>
  </si>
  <si>
    <t>Подставка ПП-400-01 для печи ПЭК-400 на 3 яруса, 4 колеса (2 поворотные, 2 со стопором), 833x626x356 мм, вся нерж.</t>
  </si>
  <si>
    <t>Прилавок-витрина холодильный ПВВ(Н)-70Х-С-01-НШ, 1500 мм, саладэт +5…+15 С (динамика), охлаждаемая ванна с гастроемкостями, LED-подсветка, съемный нерж. фасад, направляющие в комплекте</t>
  </si>
  <si>
    <t>Прилавок для горячих напитков ПГН-70Х-01, 1500 мм, 2 розетки, съемный нерж. фасад, направляющие в комплекте</t>
  </si>
  <si>
    <t>Модуль поворотный МП-90Х, внешний, 90 градусов, съемный нерж. фасад, направляющие в комплекте</t>
  </si>
  <si>
    <t>Модуль нейтральный МН-70Х, 630 мм, съемный нерж. фасад, направляющие в комплекте</t>
  </si>
  <si>
    <t>Линия раздачи "HOT-LINE"</t>
  </si>
  <si>
    <t>Стенка передняя ЭМК-70Х-01 (Орех, 1500 мм)</t>
  </si>
  <si>
    <t>Стенка передняя ЭМК-70Х-01 (Дуб, 1500 мм)</t>
  </si>
  <si>
    <t>Стенка передняя ЭМК-70Х-01 (Вишня, 1500 мм)</t>
  </si>
  <si>
    <t>Стенка передняя ЭМК-70Х-01 (Нерж, 1500 мм)</t>
  </si>
  <si>
    <t>Стенка передняя ЭМК-70Х-01 (Красное золото, 1500 мм)</t>
  </si>
  <si>
    <t>В стоимость мармитов 2-х блюд ЭМК-70Х включен комплект из 6-ти гастроемкостей с крышками.</t>
  </si>
  <si>
    <t>В стоимость мармитов 2-х блюд ЭМК-70Х-01 включен комплект из 7-ми гастроемкостей с крышками.</t>
  </si>
  <si>
    <t>В стоимость мармитов 2-х блюд ЭМК-70Т, ЭМК-70ПМ включен комплект из 6-ти гастроемкостей с крышками.</t>
  </si>
  <si>
    <t>В стоимость мармитов 2-х блюд ЭМК-70Т-01, ЭМПК-70ПМ-01 включен комплект из 7-ми гастроемкостей с крышками.</t>
  </si>
  <si>
    <t>Стенка передняя МН-70Х (Орех, 630 мм)</t>
  </si>
  <si>
    <t>Стенка передняя МН-70Х (Дуб, 630 мм)</t>
  </si>
  <si>
    <t>Стенка передняя МН-70Х (Вишня, 630 мм)</t>
  </si>
  <si>
    <t>Стенка передняя МН-70Х (Нерж, 630 мм)</t>
  </si>
  <si>
    <t>Стенка передняя МН-70Х (Красное золото, 630 мм)</t>
  </si>
  <si>
    <t>Миксер планетарный МПЛ-40, электронная панель, 10 скоростей, таймер 0-30 мин, съемная дежа 40 л (нерж), рычаг подъема/опускания дежи, V вращения венчика вокруг своей оси 95-467 об/мин, V вращения венчика вокруг дежи 25-128 об/мин, неподъемная траверса, 680х993х1305 мм, 1,5 кВт, 230В, комплект: крюк, лопатка, венчик с тонкими прутьями</t>
  </si>
  <si>
    <t>Модуль поворотный МП-90Х-01, внутренний, 90 градусов, съемный нерж. фасад</t>
  </si>
  <si>
    <t>Стенка передняя МПВ-90Х (Орех, 354 мм)</t>
  </si>
  <si>
    <t>Стенка передняя МПВ-90Х (Дуб, 354 мм)</t>
  </si>
  <si>
    <t>Стенка передняя МПВ-90Х (Вишня, 354 мм)</t>
  </si>
  <si>
    <t>Стенка передняя МПВ-90Х (Нерж, 354 мм)</t>
  </si>
  <si>
    <t>Стенка передняя МПВ-90Х (Красное золото, 354 мм)</t>
  </si>
  <si>
    <t>Газовая фритюрница кухонная ГФК-40.2Н, 2 ванны по 10,5 л, 2 корзины 295х120х105 мм, 700 серия, 401х839х583 мм,  +110…+190 С, пьезорозжиг, газ-контроль, 2 горелки, 11 кВт, настольная, вся нерж.</t>
  </si>
  <si>
    <t>Тележка-шпилька ТШ-20-1/1 на 20хGN-1/1, 470х820х1658 мм, для ШОК-20-1/1Т-01 и ПКА-20-1/1ПП2, вся нерж.</t>
  </si>
  <si>
    <t>Подставка под пароконвектомат ПК-6-2/3 (6 уровней GN-2/3, вся нерж) для мини-пароконвектоматов ПКА-6-2/3П</t>
  </si>
  <si>
    <t>Печь электрическая для пиццы ПЭП-4, 1 камера, внутренние размеры камеры 700x700x179(151) мм, вместимость 4 пиццы d 350 мм, +20...+450 С, очистка - пиролиз, 1000(1014)x846(939)x350(375) мм, 6,24 кВт, 400В</t>
  </si>
  <si>
    <t>Печь электрическая для пиццы ПЭП-4х2, 2 камеры, размеры каждой камеры 700x700x179(151) мм, вместимость каждой камеры 4 пиццы d 350 мм, +20...+450 С, очистка - пиролиз, 1000(1014)x846(939)x638(663) мм, 12,48 кВт, 400В</t>
  </si>
  <si>
    <t>Плита электрическая ЭП-2ЖШ, 2 конфорки, КЭТ-0,09, стандартная духовка, 550x950x950 мм, лицев. нерж.</t>
  </si>
  <si>
    <r>
      <t xml:space="preserve">Плита электрическая ЭПК-48П, 4 конфорки, КЭТ-0,09, без духовки, на подставке, 840х900х940 мм, </t>
    </r>
    <r>
      <rPr>
        <b/>
        <sz val="11"/>
        <rFont val="Arial Cyr"/>
        <charset val="204"/>
      </rPr>
      <t>вся нерж.</t>
    </r>
  </si>
  <si>
    <r>
      <t>Плита электрическая ЭПК-48ЖШ-К-2/1, 4 конфорки, КЭТ-0,09, духовка GN 2/1, конвекция, пароувлажнение, 840х950х950 мм,</t>
    </r>
    <r>
      <rPr>
        <b/>
        <sz val="11"/>
        <rFont val="Arial Cyr"/>
        <charset val="204"/>
      </rPr>
      <t xml:space="preserve"> вся нерж.</t>
    </r>
  </si>
  <si>
    <t>Плита электрическая ЭП-4ЖШ, 4 конфорки, КЭТ-0,12, стандартная духовка, 1050x895x860 мм, лицев. нерж.</t>
  </si>
  <si>
    <t>Плита электрическая ЭП-4ЖШ-Э, 4 конфорки, КЭТ-0,12, эмалированная духовка, 1050x895x860 мм, лицев. нерж.</t>
  </si>
  <si>
    <t>Плита электрическая ЭП-4ЖШ-01, 4 конфорки, КЭТ-0,12, нерж. духовка, 1050x895x860 мм, лицев. нерж.</t>
  </si>
  <si>
    <t>Плита электрическая ЭП-6П, 6 конфорок КЭТ-0,12, без духовки, крашеная подставка, 1475x850x860 мм, лицев. нерж.</t>
  </si>
  <si>
    <t>Плита электрическая ЭП-6ЖШ, 6 конфорок, КЭТ-0,12, стандартная духовка, 1475x895x860 мм, лицев. нерж.</t>
  </si>
  <si>
    <r>
      <t xml:space="preserve">Плита электрическая ЭП-6ЖШ-Э, 6 конфорок, </t>
    </r>
    <r>
      <rPr>
        <sz val="11"/>
        <rFont val="Arial Cyr"/>
        <charset val="204"/>
      </rPr>
      <t>КЭТ-0,12,</t>
    </r>
    <r>
      <rPr>
        <sz val="11"/>
        <rFont val="Arial Cyr"/>
        <family val="2"/>
        <charset val="204"/>
      </rPr>
      <t xml:space="preserve"> эмалированная духовка, 1475x895x860 мм, лицев. нерж.</t>
    </r>
  </si>
  <si>
    <r>
      <t xml:space="preserve">Плита электрическая ЭП-6ЖШ-01, 6 конфорок, </t>
    </r>
    <r>
      <rPr>
        <sz val="11"/>
        <rFont val="Arial Cyr"/>
        <charset val="204"/>
      </rPr>
      <t>КЭТ-0,12,</t>
    </r>
    <r>
      <rPr>
        <sz val="11"/>
        <rFont val="Arial Cyr"/>
        <family val="2"/>
        <charset val="204"/>
      </rPr>
      <t xml:space="preserve"> нерж. духовка, 1475x895x860 мм, лицев. нерж.</t>
    </r>
  </si>
  <si>
    <r>
      <t>Плита электрическая ЭП-6ЖШ-К-2/1, 6 конфорок, КЭТ-0,12, духовка GN 2/1, конвекция, пароувлажнение,</t>
    </r>
    <r>
      <rPr>
        <sz val="11"/>
        <rFont val="Arial Cyr"/>
        <charset val="204"/>
      </rPr>
      <t xml:space="preserve"> 1475x933x860 мм, </t>
    </r>
    <r>
      <rPr>
        <b/>
        <sz val="11"/>
        <rFont val="Arial Cyr"/>
        <charset val="204"/>
      </rPr>
      <t>вся нерж.</t>
    </r>
  </si>
  <si>
    <t>Прилавок холодильный ПВВ(Н)-70Х-03-НШ, 1500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</si>
  <si>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Тележка-шпилька ТШГ-8-01, 8 уровней для подносов 360х460 мм, расстояние между уровнями 164 мм, вся нерж.</t>
  </si>
  <si>
    <t>Колода для рубки мяса КРМ-50 (500x500x800 мм) столешница-дерево (бук), каркас крашен</t>
  </si>
  <si>
    <t>независимые индукторы по 3,5 кВт</t>
  </si>
  <si>
    <t>независимые индукторы по 5,0 кВт</t>
  </si>
  <si>
    <t xml:space="preserve">Плита индукционная 2-х конфорочная КИП-2Н, настольная, 362х702х118,5 мм, 3,5 кВт, 230 В, сплошная стеклокерамическая поверхность 6 мм, режим BOOST, сдвоенный индукционный модуль E.G.O. </t>
  </si>
  <si>
    <t>Плита индукционная 2-х конфорочная КИП-27Н, настольная, 400х750х475 мм, 3,5 кВт, 230 В, сплошная стеклокерамическая поверхность 6 мм, режим BOOST, сдвоенный индукционный модуль E.G.O. (возможна установка на модуль нижний МН-02)</t>
  </si>
  <si>
    <t>Плита индукционная 4-х конфорочная КИП-47Н, настольная, 700х750х475 мм, 7 кВт, 400 В, сплошная стеклокерамическая поверхность 6 мм, режим BOOST, сдвоенный индукционный модуль E.G.O. (возможна установка на модуль нижний МН-04)</t>
  </si>
  <si>
    <t xml:space="preserve">Плита индукционная 2-х конфорочная КИП-2П, крашеная подставка, 450х900х940 мм, 3,5 кВт, 230 В, сплошная стеклокерамическая поверхность 6 мм, режим BOOST, сдвоенный индукционный модуль E.G.O. </t>
  </si>
  <si>
    <t xml:space="preserve">Плита индукционная 2-х конфорочная КИП-2П-01, полностью из нержавеющей стали, 450х900х940 мм, 3,5 кВт, 230 В, сплошная стеклокерамическая поверхность 6 мм, режим BOOST, сдвоенный индукционный модуль E.G.O. </t>
  </si>
  <si>
    <t xml:space="preserve">сплошная стеклокерамическая поверхность, сдвоенный индуктор E.G.O. </t>
  </si>
  <si>
    <t>Электрический мармит кухонный 2-х блюд ЭМК-70Х-01, 1500 мм, паровой, +30…+80 С, с гастроемкостями, 1 стеклянная полка, LED-подсветка, съемный нерж. фасад, направляющие в комплекте</t>
  </si>
  <si>
    <t>Дежа для миксера планетарного МПЛ-40, объем 40 л, вся нерж.</t>
  </si>
  <si>
    <t>Венчик с тонкими прутьями для миксера планетарного МПЛ-40, вся нерж.</t>
  </si>
  <si>
    <t>Лопатка для миксера планетарного МПЛ-40, вся нерж.</t>
  </si>
  <si>
    <t>Крюк для миксера планетарного МПЛ-40, вся нерж.</t>
  </si>
  <si>
    <t>Скребок для миксера планетарного МПЛ-40, вся нерж.</t>
  </si>
  <si>
    <t>Венчик с толстыми прутьями для миксера планетарного МПЛ-40, вся нерж.</t>
  </si>
  <si>
    <t>Воронка для загрузки ингредиентов для миксеров планетарных типа МПЛ, вся нерж.</t>
  </si>
  <si>
    <t>Тележка ТМП-60 подкатная для дежи миксера планетарного МПЛ-60, с ручкой, на колесах, вся нерж.</t>
  </si>
  <si>
    <t>МАССАЖЕРЫ ДЛЯ МЯСА</t>
  </si>
  <si>
    <t>Прилавок холодильный ПВВ(Н)-70Х-НШ, 1120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</si>
  <si>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КОТЛЫ ПИЩЕВАРОЧНЫЕ (ОПРОКИДЫВАНИЕ - ЭЛЕКТРОПРИВОД)</t>
  </si>
  <si>
    <t>ФЕРМЕНТАТОРЫ</t>
  </si>
  <si>
    <t>Котлы пищеварочные ГАЗОВЫЕ с миксером</t>
  </si>
  <si>
    <t>Котел пищеварочный газовый КПГМ-60-ОМР, 60 л, миксер 0-120 об/мин (плавная регулировка, нижний привод, реверс), пьезорозжиг, газ-контроль, 2 горелки, +100°С, пар. рубашка, ручное опрокидывание, цельнотянутый</t>
  </si>
  <si>
    <t>Стенка передняя ПВВ(Н)-70Х (Орех, 1120 мм)</t>
  </si>
  <si>
    <t>Стенка передняя ПВВ(Н)-70Х (Дуб, 1120 мм)</t>
  </si>
  <si>
    <t>Стенка передняя ПВВ(Н)-70Х (Вишня, 1120 мм)</t>
  </si>
  <si>
    <t>Стенка передняя ПВВ(Н)-70Х (Нерж, 1120 мм)</t>
  </si>
  <si>
    <t>Стенка передняя ПВВ(Н)-70Х (Красное золото, 1120 мм)</t>
  </si>
  <si>
    <t>Стенка передняя ПВВ(Н)-70Х-01 (Орех, 1500 мм)</t>
  </si>
  <si>
    <t>Стенка передняя ПВВ(Н)-70Х-01 (Дуб, 1500 мм)</t>
  </si>
  <si>
    <t>Стенка передняя ПВВ(Н)-70Х-01 (Вишня, 1500 мм)</t>
  </si>
  <si>
    <t>Стенка передняя ПВВ(Н)-70Х-01 (Нерж, 1500 мм)</t>
  </si>
  <si>
    <t>Стенка передняя ПВВ(Н)-70Х-01 (Красное золото, 1500 мм)</t>
  </si>
  <si>
    <t>Гастроемкость GN 2/1-20 (алюминиевая, без ручек и крышки)</t>
  </si>
  <si>
    <r>
      <t xml:space="preserve">Шкаф расстоечный тепловой ШРТ-16М, для тележки ТШГ-16-2/1 на 16хGN 2/1 или универсальной тележки ТШГ-16-01 на 16хGN 2/1 или 16х600х400 мм, ванна 2,6 л, </t>
    </r>
    <r>
      <rPr>
        <b/>
        <sz val="11"/>
        <rFont val="Arial"/>
        <family val="2"/>
        <charset val="204"/>
      </rPr>
      <t>автоматическое поддержание уровня воды в ванне</t>
    </r>
    <r>
      <rPr>
        <sz val="11"/>
        <rFont val="Arial"/>
        <family val="2"/>
        <charset val="204"/>
      </rPr>
      <t>, +30...+85 С,</t>
    </r>
    <r>
      <rPr>
        <b/>
        <sz val="11"/>
        <rFont val="Arial"/>
        <family val="2"/>
        <charset val="204"/>
      </rPr>
      <t xml:space="preserve"> таймер влажности</t>
    </r>
    <r>
      <rPr>
        <sz val="11"/>
        <rFont val="Arial"/>
        <family val="2"/>
        <charset val="204"/>
      </rPr>
      <t>, 3,33 кВт, 230 В, черный дизайн, два стекла</t>
    </r>
  </si>
  <si>
    <t>Пароконвектоматы бойлерные серии ПМ2 и ПМ2-01</t>
  </si>
  <si>
    <t>Прилавок-витрина холодильный мармитный универсальный ПВХМ-70КМУ цвет "красное золото" витрина справа, 2275 мм</t>
  </si>
  <si>
    <t>Прилавок-витрина холодильный мармитный универсальный ПВХМ-70КМУ цвет "красное золото" витрина слева, 2275 мм (по умолчанию)</t>
  </si>
  <si>
    <t>Шкаф расстоечный тепловой ШРТ-4ЭШ-01, 4 полки-решетки, стекл. дверь, част. нерж, на ножках, с крышкой, 1300x1083x615 мм</t>
  </si>
  <si>
    <t>Шкаф расстоечный тепловой ШРТ-6ЭШ-01, 6 полок-решеток, стекл. дверь, част. нерж, с подставкой и крышкой, 1300x1083x650 мм</t>
  </si>
  <si>
    <t>Электромармит ЭМК-90/2П, ванна 8 л, 2хGN-1/2, 1хGN1/1, 900 серия, 800х900х950 мм, 1,5 кВт, 230В, подставка с полкой, вся нерж.</t>
  </si>
  <si>
    <t>Электроварка кухонная двойная ЭВК-90/2П, ванна 304х508х270 мм, 12хGN-1/6 (перфорированные, без крышки), 900 серия, 800х900х950 мм, 15 кВт, 400В, подставка с полкой, вся нерж. (под заказ)</t>
  </si>
  <si>
    <t>Электроварка кухонная двойная ЭВК-90/2П, ванна 304х508х270 мм, 6хGN-1/3 (перфорированные, с крышкой), 900 серия, 800х900х950 мм, 15 кВт, 400В, подставка с полкой, вся нерж.</t>
  </si>
  <si>
    <r>
      <t xml:space="preserve">Сковорода электрическая ЭСК-80-0,27-40, цельнотянутая чаша 577х470х197 мм, площадь дна чаши 0,27 м2, 40 л, опрокидываемая, 700 серия, 800х899х950 мм, +20…+270 С, 9 кВт, 400 В, </t>
    </r>
    <r>
      <rPr>
        <b/>
        <sz val="11"/>
        <rFont val="Arial"/>
        <family val="2"/>
        <charset val="204"/>
      </rPr>
      <t>напольная</t>
    </r>
    <r>
      <rPr>
        <sz val="11"/>
        <rFont val="Arial"/>
        <family val="2"/>
        <charset val="204"/>
      </rPr>
      <t>, вся нерж.</t>
    </r>
  </si>
  <si>
    <r>
      <t xml:space="preserve">Газовая сковорода ГСК-80-0,27-40, цельнотянутая чаша 577х470х197 мм, площадь дна чаши 0,27 м2, 40 л, опрокидываемая, 700 серия, 800х898х950 мм, +100…+340 С, газ-контроль, 1 горелка, 14 кВт, </t>
    </r>
    <r>
      <rPr>
        <b/>
        <sz val="11"/>
        <rFont val="Arial Cyr"/>
        <charset val="204"/>
      </rPr>
      <t>напольная</t>
    </r>
    <r>
      <rPr>
        <sz val="11"/>
        <rFont val="Arial Cyr"/>
        <charset val="204"/>
      </rPr>
      <t>, вся нерж.</t>
    </r>
  </si>
  <si>
    <t>Сковорода электрическая ЭСК-90-0,27-40, цельнотянутая чаша 577х470х197 мм, площадь дна чаши 0,27 м2, 40 л, опрокидываемая, 900 серия, 840х1050х940 мм, +20…+270 С, 9 кВт, 400 В, вся нерж.</t>
  </si>
  <si>
    <t>Cковорода электрическая ЭСК-90-0,67-120, цельнотянутая чаша 1100х630х197 мм, площадь дна чаши 0,67 м2, 120 л, опрокидываемая, 900 серия, 1202х1045х940 мм, +20…+270 С, 15 кВт, 400 В, вся нерж.</t>
  </si>
  <si>
    <t>Cковорода электрическая ЭСК-90-0,67-150, цельнотянутая чаша 1100х630х238 мм, площадь дна чаши 0,67 м2, 150 л, опрокидываемая, 900 серия, 1202х1045х940 мм, +20…+270 С, 15 кВт, 400 В, вся нерж.</t>
  </si>
  <si>
    <t>Газовая сковорода ГСК-90-0,27-40, цельнотянутая чаша 577х470х197 мм, площадь дна чаши 0,27 м2, 40 л, опрокидываемая, 900 серия, 840х1050х940 мм, +100…+340 С, газ-контроль, 1 горелка, 14 кВт</t>
  </si>
  <si>
    <t>Газовая сковорода ГСК-90-0,47-70, цельнотянутая чаша 754х622х197 мм, площадь дна чаши 0,47 м2, 70 л, опрокидываемая, 900 серия, 840х1045х940 мм, +100…+340 С, газ-контроль, 1 горелка, 20 кВт</t>
  </si>
  <si>
    <t>Газовая сковорода ГСК-90-0,67-120, цельнотянутая чаша 1100х630х197 мм, площадь дна чаши 0,67 м2, 120 л, опрокидываемая, 900 серия, 1202х1050х940 мм, +100…+340 С, газ-контроль, 2 горелки, 32 кВт</t>
  </si>
  <si>
    <t>Пароконвектомат ПКА 6-1/1ВМ2 (инжекционный, 6хGN-1/1, память на 110 программ приготовления, вся нерж, без г/емкостей, 3-х-канальный щуп, регулировка влажности, 5 скоростей вращения вентилятора)</t>
  </si>
  <si>
    <t>Пароконвектомат ПКА 10-1/1ВМ2 (инжекционный, 10хGN-1/1, память на 110 программ приготовления, вся нерж, без г/емкостей, 3х-канальный щуп, регулировка влажности, 5 скоростей вращения вентилятора)</t>
  </si>
  <si>
    <t>Сковорода электрическая ЭСК-90-0,47-70, цельнотянутая чаша 754х622х197 мм, площадь дна чаши 0,47 м2, 70 л, опрокидываемая, 900 серия, 840х1045х940 мм, +20…+270 С, 12 кВт, 400 В, вся нерж.</t>
  </si>
  <si>
    <t>Шкаф шоковой заморозки 20-и уровневый ШОК-40-01 (2-ух секционный, в комплекте 2 тележки ТДШ-40-11 на 20хGN-1/1, t (от +90 до -35°С), 1,1 м3, охлаждение 180 кг/90 мин, заморозка 180 кг/240 мин, 1525х959х2475 мм)</t>
  </si>
  <si>
    <t>Прилавок для горячих напитков ПГН-70Х-04, 1120 мм, 2 розетки, 2 стеклянные полки, LED-подсветка, съемный нерж. фасад, направляющие в комплекте</t>
  </si>
  <si>
    <t>Машина картофелеочистительная МКК-150, 150 кг/ч, 10 кг, обработка 2 мин, 0,75 кВт, 400В</t>
  </si>
  <si>
    <t>Машина картофелеочистительная МКК-300, 300 кг/ч, 17 кг, обработка 2 мин, 0,75 кВт, 400В</t>
  </si>
  <si>
    <t>Машина картофелеочистительная МКК-300-01, подставка, мезгосборник, 300 кг/ч, 17 кг, обработка 2 мин, 0,75 кВт, 400В</t>
  </si>
  <si>
    <t>Машина картофелеочистительная МКК-500-01, подставка, мезгосборник, 500 кг/ч, 27 кг, обработка 2 мин, 1,1 кВт, 400В</t>
  </si>
  <si>
    <t>Машина картофелеочистительная МКК-300-01, Cubitron-3M, подставка, мезгосборник, 300 кг/ч, 17 кг, обработка 2 мин, 0,75 кВт, 400В</t>
  </si>
  <si>
    <t>Машина картофелеочистительная МКК-500-01, Cubitron-3M, подставка, мезгосборник, 500 кг/ч, 27 кг, обработка 2 мин, 1,1 кВт, 400В</t>
  </si>
  <si>
    <r>
      <t>Витрина холодильная настольная ВХН-70-01</t>
    </r>
    <r>
      <rPr>
        <b/>
        <sz val="11"/>
        <rFont val="Arial"/>
        <family val="2"/>
        <charset val="204"/>
      </rPr>
      <t xml:space="preserve"> модель 2018 года</t>
    </r>
    <r>
      <rPr>
        <sz val="11"/>
        <rFont val="Arial"/>
        <family val="2"/>
        <charset val="204"/>
      </rPr>
      <t>, 1120х860х700 мм, +5…+15 С, динамика, V = 0,27 м3, демонстрационная площадь 0,92 м2, естественная оттайка, нерж. перфорир. полка 1043х372х60 мм, LED подсветка, 529 Вт, 230 В</t>
    </r>
  </si>
  <si>
    <t>Электрический мармит кухонный 2-х блюд ЭМК-70Х-03, 1500 мм, паровой, +30…+80 С, с гастроемкостями, 2 стеклянные полки, LED-подсветка, съемный нерж. фасад, направляющие в комплекте</t>
  </si>
  <si>
    <t>Электрический мармит кухонный 2-х блюд ЭМК-70Х-02, 1120 мм, паровой, +30…+80 С, с гастроемкостями, 2 стеклянные полки, LED-подсветка, съемный нерж. фасад, направляющие в комплекте</t>
  </si>
  <si>
    <t>Прилавок холодильный ПВВ(Н)-70Х-01-НШ, 1500 мм, +1…+10 С (открытый), охлаждаемая ванна без гастроемкостей, 1 стеклянная полка, LED-подсветка, съемный нерж. фасад, направляющие в комплекте</t>
  </si>
  <si>
    <t>Электрический мармит кухонный 2-х блюд ЭМК-70Х, 1120 мм, паровой, +30…+80 С, с гастроемкостями, 1 стеклянная полка, LED-подсветка, съемный нерж. фасад, направляющие в комплекте</t>
  </si>
  <si>
    <t>Газовая плита ПГК-15П, напольная, 500 серия, 506x528x505 мм, 1 горелка, 9,5 кВт, пьезорозжиг, газ-контроль, нерж.</t>
  </si>
  <si>
    <t>Тестомес спиральный ТМС-60НН-1Р, серия LIGHT, 1 скорость, несъемная дежа 60 л, неподъемная траверса, электромеханическая панель управления, 180 кг/ч, 560х890х750 мм, 1,5 кВт, 400В, цепной привод</t>
  </si>
  <si>
    <t>Машина картофелеочистительная МКК-150-01, подставка, мезгосборник, 150 кг/ч, 10 кг, обработка 2 мин, 0,75 кВт, 400В</t>
  </si>
  <si>
    <t>Машина картофелеочистительная МКК-150-01, Cubitron-3M, подставка, мезгосборник, 150 кг/ч, 10 кг, обработка 2 мин, 0,75 кВт, 400В</t>
  </si>
  <si>
    <t>Прилавок-мармит электрический 1-х блюд ПМЭС-70Х-01, 1500 мм, 3 конфорки d 220 мм, 1 стеклянная полка, LED-подсветка, съемный нерж. фасад, направляющие в комплекте</t>
  </si>
  <si>
    <t>Котлы пищеварочные ЭЛЕКТРИЧЕСКИЕ без миксера стационарные, 700 и 900 серия, вся нерж.</t>
  </si>
  <si>
    <t>Котлы пищеварочные ЭЛЕКТРИЧЕСКИЕ без миксера стационарные, шестигранные, вся нерж.</t>
  </si>
  <si>
    <t>Котел пищеварочный электрический КПЭМ-400ТМ, шестигранный, 400 л, +100°С, сливной кран, пар. рубашка, d 1 000 мм, 1445х1332х1155 мм, 45,2 кВт, 400 В</t>
  </si>
  <si>
    <t>Котел пищеварочный электрический КПЭМ-500ТМ, шестигранный, 500 л, +100°С, сливной кран, пар. рубашка, d 1 000 мм, 1445х1332х1300 мм, 54,2 кВт, 400 В</t>
  </si>
  <si>
    <t>Пароконвектомат ПКА 6-2/3П верхняя панель управления (парогенератор, 6хGN-2/3, память на 110 программ приготовления, термощуп, регулировка влажности, вся нерж, без г/емкостей) черный дизайн, реверс, 230 В</t>
  </si>
  <si>
    <t>Пароконвектомат ПКА 6-1/2В верхняя панель управления (инжекционный, 6хGN-1/2, память на 110 программ приготовления, термощуп, регулировка влажности, вся нерж, без г/емкостей) черный дизайн, реверс, 230 В</t>
  </si>
  <si>
    <t>Плита индукционная 6-ти конфорочная КИП-69П-5,0, краш. подставка,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</si>
  <si>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КИП-69П-5,0-01, нерж. сталь, 1220х900х940 мм, 9 ур. мощности, +60…+240 С, 30 кВт, 400 В, 6 независимых индукторов, стеклокерамика 6 мм, 2 жироулавливающих фильтра, защита от перегрева</t>
  </si>
  <si>
    <t>Плита индукционная 2-х конфорочная КИП-29П-5,0, краш. подставка,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</si>
  <si>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КИП-29П-5,0-01, нерж. сталь, 448х900х940 мм, 9 ур. мощности, +60…+240 С, 10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</si>
  <si>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КИП-29П-3,5, краш. подставка, 448х900х940 мм, 9 ур. мощности, +60...+240 С, 7,0 кВт, 230 В, 2 независимых индуктора, стеклокерамика 6 мм, жироулавливающий фильтр, защита от перегрева</t>
  </si>
  <si>
    <t>Плита индукционная 2-х конфорочная КИП-29П-3,5-01, нерж. сталь, 448х900х940 мм, 9 ур. мощности, +60…+240 С, 7,0 кВт, 230 В, 2 независимых индуктора, стеклокерамика 6 мм, жироулавливающий фильтр, защита от перегрева</t>
  </si>
  <si>
    <t>Плита индукционная 4-х конфорочная КИП-49П-3,5, краш. подставка,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</si>
  <si>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4-х конфорочная КИП-49П-3,5-01, нерж. сталь, 840х900х940 мм, 9 ур. мощности, +60…+240 С, 14 кВт, 400 В, 4 независимых индуктора, стеклокерамика 6 мм, 2 жироулавливающих фильтра, защита от перегрева</t>
  </si>
  <si>
    <t>Плита индукционная 6-ти конфорочная КИП-69П-3,5, краш. подставка,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</si>
  <si>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Плита индукционная 6-ти конфорочная КИП-69П-3,5-01, нерж. сталь, 1220х900х940 мм, 9 ур. мощности, +60…+240 С, 21 кВт, 400 В, 6 независимых индукторов, стеклокерамика 6 мм, 2 жироулавливающих фильтра, защита от перегрева</t>
  </si>
  <si>
    <t>ЭЛЕКТРИЧЕСКАЯ И ГАЗОВАЯ ТЕПЛОВЫЕ ЛИНИИ 700 И 500 СЕРИИ</t>
  </si>
  <si>
    <t>Настольные индукционные плиты</t>
  </si>
  <si>
    <t>Плиты-табуреты газовые (500 серия) напольные, вся нерж.</t>
  </si>
  <si>
    <t>Настольное электрическое тепловое оборудование</t>
  </si>
  <si>
    <t>ЭЛЕКТРИЧЕСКАЯ И ГАЗОВАЯ ТЕПЛОВЫЕ ЛИНИИ 900 СЕРИИ</t>
  </si>
  <si>
    <t>Котел пищеварочный газовый КПГМ-100-ОР, 100 л, пьезорозжиг, газ-контроль, 2 горелки, +100°С, пар. рубашка, ручное опрокидывание, цельнотянутый</t>
  </si>
  <si>
    <t>Котлы пищеварочные ГАЗОВЫЕ без миксера</t>
  </si>
  <si>
    <t>Бункеры для льдогенераторов</t>
  </si>
  <si>
    <t>Бункер Б-400 для льдогенераторов чешуйчатого льда типа ЛГ-250, ЛГ-400Ч, ЛГ-620 на 400 кг, 1250х750х1200 мм, вся нерж.</t>
  </si>
  <si>
    <t>Бункер Б-400 для льдогенераторов чешуйчатого льда типа ЛГ-1200 на 400 кг, 1250х750х1200 мм, без крыши, вся нерж.</t>
  </si>
  <si>
    <t>Тележка-шпилька ТДШ-40-1/1 на 20хGN-1/1, 586x646x1770 мм, для ШОК-40-01, вся нерж.</t>
  </si>
  <si>
    <t>Бункер Б-300 для льдогенераторов чешуйчатого льда типа ЛГ-250, ЛГ-400Ч, ЛГ-620 на 300 кг, 910х750х1180 мм, вся нерж.</t>
  </si>
  <si>
    <t>Прилавок холодильный ПВВ(Н)-70Х-02-НШ, 1120 мм, +1…+10 С (открытый), охлаждаемая ванна без гастроемкостей, 2 стеклянные полки, LED-подсветка, съемный нерж. фасад, направляющие в комплекте</t>
  </si>
  <si>
    <t>Прилавок для горячих напитков ПГН-70Х-05, 1500 мм, 2 розетки, 2 стеклянные полки, LED-подсветка, съемный нерж. фасад, направляющие в комплекте</t>
  </si>
  <si>
    <t>Abat PW tabs (100 шт) - таблетированное моющее средство для ПКА</t>
  </si>
  <si>
    <t>Abat PW tabs (25 шт) - таблетированное моющее средство для ПКА</t>
  </si>
  <si>
    <t>Abat PW (5 л) - жидкое щелочное концентированное моющее средство для ПКА</t>
  </si>
  <si>
    <t xml:space="preserve">Abat PR (5 л) - жидкое кислотное концентрированное ополаскивающее средство для ПКА </t>
  </si>
  <si>
    <t xml:space="preserve">Abat PW&amp;R (5 л) - жидкое щелочное концентрированное моющее средство с ополаскивающим эффектом для ПКА </t>
  </si>
  <si>
    <t>Abat Decalc (5 л) - жидкое кислотное концентрированное средство для декальцинации бойлера для ПКА</t>
  </si>
  <si>
    <t>Химия для пароконвектоматов</t>
  </si>
  <si>
    <t>Книги рецептов для пароконвектоматов</t>
  </si>
  <si>
    <t>Пароконвектомат ПКА 20-1/1ПМ2-01 (парогенератор,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скоростей)</t>
  </si>
  <si>
    <t>Пароконвектомат ПКА 20-1/1ПМ2 (парогенератор, 20хGN-1/1,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</si>
  <si>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10-1/1ПМ2-01 (парогенератор, 10хGN-1/1, память на 110 программ приготовления, </t>
    </r>
    <r>
      <rPr>
        <b/>
        <sz val="11"/>
        <rFont val="Arial Cyr"/>
      </rPr>
      <t>6 программ мойки</t>
    </r>
    <r>
      <rPr>
        <sz val="11"/>
        <rFont val="Arial Cyr"/>
        <charset val="204"/>
      </rPr>
      <t>, вся нерж, без г/емкостей, 3х-канальный щуп, регулировка влажности, вентилятор: реверс + 5 скоростей)</t>
    </r>
  </si>
  <si>
    <t>Пароконвектомат ПКА 10-1/1ПМ2 (парогенератор, 10хGN-1/1, память на 110 программ приготовления, вся нерж, без г/емкостей, 3х-канальный щуп, регулировка влажности, вентилятор: реверс + 5 скоростей)</t>
  </si>
  <si>
    <r>
      <t xml:space="preserve">Пароконвектомат ПКА 6-1/1ПМ2-01 (парогенератор, 6хGN-1/1, память на 110 программ приготовления, </t>
    </r>
    <r>
      <rPr>
        <b/>
        <sz val="11"/>
        <rFont val="Arial Cyr"/>
        <charset val="204"/>
      </rPr>
      <t>6 программ мойки</t>
    </r>
    <r>
      <rPr>
        <sz val="11"/>
        <rFont val="Arial Cyr"/>
        <charset val="204"/>
      </rPr>
      <t>, вся нерж, без г/емкостей, 3х-канальный щуп, регулировка влажности, вентилятор: реверс + 5 скоростей)</t>
    </r>
  </si>
  <si>
    <t>Пароконвектомат ПКА 6-1/1ПМ2 (парогенератор, 6хGN-1/1, память на 110 программ приготовления, вся нерж, без г/емкостей, 3х-канальный щуп, регулировка влажности, вентилятор: реверс + 5 скоростей)</t>
  </si>
  <si>
    <t>Пароконвектомат ПКА 6-1/1ВМ2-01 (инжекционный, 6хGN-1/1, память на 110 программ приготовления, 6 программ мойки, вся нерж, без г/емкостей, 3-х-канальный щуп, регулировка влажности, вентилятор: реверс + 5 скоростей)</t>
  </si>
  <si>
    <t>Пароконвектомат ПКА 10-1/1ВМ2-01 (инжекционный, 10хGN-1/1, память на 110 программ приготовления, 6 программ  мойки, вся нерж, без г/емкостей, 3х-канальный щуп, регулировка влажности, вентилятор: реверс + 5 скоростей)</t>
  </si>
  <si>
    <t>Пароконвектомат ПКА 10-1/1ПМФ2 (морской, парогенератор, память на 110 программ приготовления, 10хGN-1/1, вся нерж, без г/емкостей, 3х-канальный щуп, регулировка влажности, вентилятор: реверс + 5 скоростей, фиксация двери, крепление к полу)</t>
  </si>
  <si>
    <t>Пароконвектомат ПКА 6-1/1ПМФ2 (морской, парогенератор, память на 110 программ приготовления, 6хGN-1/1, вся нерж, без г/емкостей, 3х-канальный щуп, регулировка влажности, вентилятор: реверс + 5 скоростей, фиксация двери, крепление к полу)</t>
  </si>
  <si>
    <t>Химия для посудомоечных машин</t>
  </si>
  <si>
    <t>Шкаф расстоечный тепловой ШРТ-18М,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</t>
  </si>
  <si>
    <t>Шкаф расстоечный тепловой ШРТ-18М,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таймер влажности, 4,98 кВт, 230 В, черный дизайн, разборная конструкция</t>
  </si>
  <si>
    <t xml:space="preserve">Abat DW / AntiCaramel (5 л) - жидкое концентрированное моющее средство для удаления сахарных пригаров для котломоечных машин </t>
  </si>
  <si>
    <t>Abat DW (5 л) - жидкое щелочное концентрированное моющее средство для посудомоечных машин</t>
  </si>
  <si>
    <t>Abat DR (5 л) - жидкое кислотное концентрированное ополаскивающее средство для посудомоечных машин</t>
  </si>
  <si>
    <t>Abat DW AL (5 л) - жидкое щелочное концентрированное моющее средство для автоматической мойки алюминиевой посуды для посудомоечных машин</t>
  </si>
  <si>
    <t>Полка для сушки тарелок ПСТ-2 (1000x300 мм) настенная, 2 кассеты, 70 тарелок,с лотком для сбора воды (модель 2019)</t>
  </si>
  <si>
    <t>Полка для сушки тарелок ПСТ-3 (1000x300 мм) настенная, 3 кассеты, 110 тарелок, с лотком для сбора воды (модель 2019)</t>
  </si>
  <si>
    <t>Тележка для сушки тарелок  ТСТ-100-4 (1000мм)  140 тарелок, вся нерж. (модель 2019)</t>
  </si>
  <si>
    <t xml:space="preserve">Прилавок ПТЭ-70Х-80 для подогрева тарелок (80 тарелок, 2х240, 630 мм, нерж.) </t>
  </si>
  <si>
    <t>Стеллаж CК-1-4 (416x800x1730мм)</t>
  </si>
  <si>
    <t>Стеллаж CК-2-4 (416x1000x1730мм)</t>
  </si>
  <si>
    <t>Стеллаж CК-3-4 (416x1200x1730мм)</t>
  </si>
  <si>
    <t>Стеллаж CК-4-4 (416x1400x1730мм)</t>
  </si>
  <si>
    <t>Стеллаж CК-5-4 (416x1500x1730мм)</t>
  </si>
  <si>
    <t>Стеллаж CК-6-4 (416x1600x1730мм)</t>
  </si>
  <si>
    <t>Стеллаж CК-7-4 (416x1800x1730мм)</t>
  </si>
  <si>
    <t>Стеллаж CК-1-5 (516x800x1730мм)</t>
  </si>
  <si>
    <t>Стеллаж CК-2-5 (516x1000x1730мм)</t>
  </si>
  <si>
    <t>Стеллаж CК-3-5 (516x1200x1730мм)</t>
  </si>
  <si>
    <t>Стеллаж CК-4-5 (516x1400x1730мм)</t>
  </si>
  <si>
    <t>Стеллаж CК-5-5 (516x1500x1730мм)</t>
  </si>
  <si>
    <t>Стеллаж CК-6-5 (516x1600x1730мм)</t>
  </si>
  <si>
    <t>Стеллаж CК-7-5 (516x1800x1730мм)</t>
  </si>
  <si>
    <t>Стеллаж CК-1-6 (616x800x1730мм)</t>
  </si>
  <si>
    <t>Стеллаж CК-2-6 (616x1000x1730мм)</t>
  </si>
  <si>
    <t>Стеллаж CК-3-6 (616x1200x1730мм)</t>
  </si>
  <si>
    <t>Стеллаж CК-4-6 (616x1400x1730мм)</t>
  </si>
  <si>
    <t>Стеллаж CК-5-6 (616x1500x1730мм)</t>
  </si>
  <si>
    <t>Стеллаж CК-6-6 (616x1600x1730мм)</t>
  </si>
  <si>
    <t>Стеллаж CК-7-6 (616x1800x1730мм)</t>
  </si>
  <si>
    <t>Печь электрическая для пиццы ПЭП-1, 1 камера, внутренние размеры камеры 370x401x147(125) мм, вместимость 1 пицца d 350 мм, +20...+450 С, очистка - пиролиз, 654(670)х567(615)х311(336) мм, 2,64 кВт, 230В</t>
  </si>
  <si>
    <t>Печь электрическая для пиццы ПЭП-1-01, 1 камера, глухая дверца, внутренние размеры камеры 370x401x147(125) мм, вместимость 1 пицца d 350 мм, +20...+450 С, очистка - пиролиз, 654(670)х567(615)х311(336) мм, 2,6 кВт, 230В</t>
  </si>
  <si>
    <t xml:space="preserve">Аппарат контактной обработки АКО-80/1Н-С-00, стальная поверхность 790x650 мм, 1/2 гладкая - 1/2 рифленая, 700 серия, 802х750х470 мм, 9 кВт, 400 В, настольный, вся нерж. </t>
  </si>
  <si>
    <t xml:space="preserve">Аппарат контактной обработки АКО-80/1Н-С-01, гладкая стальная поверхность 790x650 мм, 700 серия, 802х750х470 мм, 9 кВт, 400 В, настольный, вся нерж. </t>
  </si>
  <si>
    <t xml:space="preserve">Аппарат контактной обработки АКО-80/1Н-С-02, рифленая стальная поверхность 790x650 мм, 700 серия, 802х750х470 мм, 9 кВт, 400 В, настольный, вся нерж. </t>
  </si>
  <si>
    <t xml:space="preserve">Аппарат контактной обработки АКО-80/2Н-С-00, стальная поверхность 2х393x650 мм, 1 гладкая - 1 рифленая, 700 серия, 802х750х470 мм, 9 кВт, 400 В, настольный, вся нерж. </t>
  </si>
  <si>
    <t xml:space="preserve">Аппарат контактной обработки АКО-80/2Н-С-01, стальная поверхность 2x393x650 мм, 1 гладкая - 1 гладкая, 700 серия, 802х750х470 мм, 9 кВт, 400 В, настольный, вся нерж. </t>
  </si>
  <si>
    <t xml:space="preserve">Аппарат контактной обработки АКО-40/1Н-С-00, стальная поверхность 393x650 мм, 1/2 гладкая - 1/2 рифленая, 700 серия, 402х750х470 мм, 4,5 кВт, 400 В, настольный, вся нерж. </t>
  </si>
  <si>
    <t xml:space="preserve">Аппарат контактной обработки АКО-40/1Н-С-01, гладкая стальная поверхность 395x650 мм, 700 серия, 402х750х470 мм, 4,5 кВт, 400 В, настольный, вся нерж. </t>
  </si>
  <si>
    <t xml:space="preserve">Аппарат контактной обработки АКО-40/1Н-С-02, рифленая стальная поверхность 395x650 мм, 700 серия, 402х750х470 мм, 4,5 кВт, 400 В, настольный, вся нерж. </t>
  </si>
  <si>
    <t xml:space="preserve">Аппарат контактной обработки АКО-40/1Н-Ч-01, гладкая чугунная поверхность 395x650 мм, 700 серия, 402х750х470 мм, 4,5 кВт, 400 В, настольный, вся нерж. </t>
  </si>
  <si>
    <t xml:space="preserve">Аппарат контактной обработки АКО-40/1Н-Ч-00, чугунная поверхность 395x650 мм, 1/2 гладкая - 1/2 рифленая, 700 серия, 402х750х470 мм, 4,5 кВт, 400 В, настольный, вся нерж. </t>
  </si>
  <si>
    <t xml:space="preserve">Аппарат контактной обработки АКО-80/2Н-Ч-02, чугунная поверхность 2x395x650 мм, 1 рифленая - 1 рифленая, 700 серия, 802х750х470 мм, 9 кВт, 400 В, настольный, вся нерж. </t>
  </si>
  <si>
    <t xml:space="preserve">Аппарат контактной обработки АКО-80/2Н-Ч-01, чугунная поверхность 2x395x650 мм, 1 гладкая - 1 гладкая, 700 серия, 802х750х470 мм, 9 кВт, 400 В, настольный, вся нерж. </t>
  </si>
  <si>
    <t xml:space="preserve">Аппарат контактной обработки АКО-80/2Н-Ч-00, чугунная поверхность 2x395x650 мм, 1 гладкая - 1 рифленая, 700 серия, 802х750х470 мм, 9 кВт, 400 В, настольный, вся нерж. </t>
  </si>
  <si>
    <t>Аппарат контактной обработки АКО-90/1КП-С-00, стальная поверхность 834х703 мм, 1/2 гладкая - 1/2 рифленая, 900 серия, 844х900х950 мм, 12 кВт, 400В, крашеная подставка с полкой</t>
  </si>
  <si>
    <t>Аппарат контактной обработки АКО-90/1КП-С-01, гладкая стальная поверхность 834х703 мм, 900 серия, 844х900х950 мм, 12 кВт, 400В, крашеная подставка с полкой</t>
  </si>
  <si>
    <t>Аппарат контактной обработки АКО-90/1П-С-00, стальная поверхность 834х703 мм, 1/2 гладкая - 1/2 рифленая, 900 серия, 844х900х950 мм, 12 кВт, 400В, подставка с полкой, вся нерж.</t>
  </si>
  <si>
    <t>Аппарат контактной обработки АКО-90/1П-С-01, гладкая стальная поверхность 834х703 мм, 900 серия, 844х900х950 мм, 12 кВт, 400В, подставка с полкой, вся нерж.</t>
  </si>
  <si>
    <t>Аппарат контактной обработки АКО-90/1П-С-02, рифленая стальная поверхность 834х703 мм, 900 серия, 844х900х950 мм, 12 кВт, 400В, подставка с полкой, вся нерж.</t>
  </si>
  <si>
    <t xml:space="preserve">Аппарат контактной обработки АКО-80/2Н-С-02, стальная поверхность 2x393x650 мм, 1 рифленая - 1 рифленая, 700 серия, 802х750х470 мм, 9 кВт, 400 В, настольный, вся нерж. </t>
  </si>
  <si>
    <t xml:space="preserve">Аппарат контактной обработки АКО-40/1Н-Ч-02, рифленая чугунная поверхность 395x650 мм, 700 серия, 402х750х470 мм, 4,5 кВт, 400 В, настольный, вся нерж. </t>
  </si>
  <si>
    <t>Прилавок-витрина холодильный мармитный универсальный ПВХМ-70КМУ кашир. витрина слева, 2275 мм</t>
  </si>
  <si>
    <t>Прилавок-витрина холодильный мармитный универсальный ПВХМ-70КМУ кашир. витрина справа, 2275 мм</t>
  </si>
  <si>
    <t>Сковорода электрическая ЭСК-90-0,47-70-Ч, чугунная чаша 712х616х188 мм, площадь дна чаши 0,47 м2, 70 л, опрокидываемая, 900 серия, 840х1045х940 мм, +20…+270 С, 12 кВт, 400 В, вся нерж.</t>
  </si>
  <si>
    <t>Сковорода электрическая ЭСК-80-0,27-40-Ч, чугунная чаша 572х490х140 мм, площадь дна чаши 0,27 м2, 40 л, опрокидываемая, 700 серия, 800х899х950 мм, +20…+270 С, 9 кВт, 400 В, напольная, вся нерж.</t>
  </si>
  <si>
    <t>независимые индукторы</t>
  </si>
  <si>
    <t>Плита индукционная 4-х конфорочная КИП-47Н-3,5, настольная, 700х750х470 мм, 9 ур. мощности, +60…+240 С, 14 кВт, 400 В, 4 независимых индуктора, стеклокерамика 6 мм (возможна установка на модуль нижний МН-04)</t>
  </si>
  <si>
    <t>Плита индукционная 4-х конфорочная КИП-47Н-5,0, настольная, 700х750х470 мм, 9 ур. мощности, +60…+240 С, 20 кВт, 400 В, 4 независимых индуктора, стеклокерамика 6 мм (возможна установка на модуль нижний МН-04)</t>
  </si>
  <si>
    <t>Зонт вытяжной встраиваемый ЗВВ-4-6/4П с пароконденсатором для конвекционных печей КЭП-4 (802х1018х449 мм)</t>
  </si>
  <si>
    <t>Зонт вытяжной встраиваемый ЗВВ-10-6/4 для конвекционных печей КЭП-10 (867х1129х286 мм), выпуск с 09.2019 г.</t>
  </si>
  <si>
    <t xml:space="preserve">Прилавок для столовых приборов ПСП-70М (630 мм) </t>
  </si>
  <si>
    <t>Прилавок для столовых приборов ПСП-70КМ (630 мм)</t>
  </si>
  <si>
    <t>Прилавок для столовых приборов ПСП-70КМ (630 мм) кашир.</t>
  </si>
  <si>
    <r>
      <t>Тележка ТМП-40 подкатная для дежи миксера планетарного МПЛ-40, с ручкой, на ко</t>
    </r>
    <r>
      <rPr>
        <sz val="11"/>
        <rFont val="Arial Cyr"/>
        <charset val="204"/>
      </rPr>
      <t>лесах, вся нерж.</t>
    </r>
  </si>
  <si>
    <t>Пароконвектоматы инжекционные программируемые с автоматической мойкой серии ВП2</t>
  </si>
  <si>
    <t>Пароконвектомат ПКА 6-1/1ВП2 (инжекционный, 6хGN1/1,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</si>
  <si>
    <t>Пароконвектомат ПКА 10-1/1ВП2 (инжекционный, 10хGN1/1,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</si>
  <si>
    <t>Антисептические средства</t>
  </si>
  <si>
    <t>Abat Dez Chlor - жидкое щелочное моющее хлорсодержащее средство для поверхностей, канистра 5л/6кг</t>
  </si>
  <si>
    <t>Abat Dez Alco - антисептическое средство для рук, канистра 5 л</t>
  </si>
  <si>
    <t>Конвекционная печь КЭП-10П-01, 10 уровней 400х600 мм, нерж. камера, пароувлажнение - инжекция, память на 110 программ, до 4-ех этапов в программе, автоматическая мойка, без противней, корпус нерж.</t>
  </si>
  <si>
    <t>Конвекционная печь КЭП-6П-01, 6 уровней 400х600 мм, нерж. камера, пароувлажнение - инжекция, память на 110 программ, до 4-ех этапов в программе, автоматическая мойка, без противней, корпус нерж.</t>
  </si>
  <si>
    <t>Модуль поворотный МП-45Х-01, внутренний, 45 градусов, съемный нерж. фасад</t>
  </si>
  <si>
    <t>Стенка передняя МПВ-45Х (Орех, 141 мм)</t>
  </si>
  <si>
    <t>Стенка передняя МПВ-45Х (Дуб, 141 мм)</t>
  </si>
  <si>
    <t>Стенка передняя МПВ-45Х (Вишня, 141 мм)</t>
  </si>
  <si>
    <t>Стенка передняя МПВ-45Х (Нерж, 141 мм)</t>
  </si>
  <si>
    <t>Стенка передняя МПВ-45Х (Красное золото, 141 мм)</t>
  </si>
  <si>
    <t>Модуль поворотный МП-45Х, внешний, 45 градусов, съемный нерж. фасад</t>
  </si>
  <si>
    <t>Стенка передняя МПН-45Х (Орех, 431 мм)</t>
  </si>
  <si>
    <t>Стенка передняя МПН-45Х (Дуб, 431 мм)</t>
  </si>
  <si>
    <t>Стенка передняя МПН-45Х (Вишня, 431 мм)</t>
  </si>
  <si>
    <t>Стенка передняя МПН-45Х (Нерж, 431 мм)</t>
  </si>
  <si>
    <t>Стенка передняя МПН-45Х (Красное золото, 431 мм)</t>
  </si>
  <si>
    <t>Тестомес спиральный ТМС-120СП-2П, серия CHEF, 2 скорости, таймер, подкатная дежа 120 л (на колесах), подъемная траверса, програм. панель управления, 400 кг/ч, 932х1735(1828)х1047(1493) мм, 3,2/5,4 кВт, 400В, ременной привод</t>
  </si>
  <si>
    <t>Комплект защитных экранов 1 полка (1120 мм)</t>
  </si>
  <si>
    <t>Комплект защитных экранов 1 полка (1500 мм)</t>
  </si>
  <si>
    <t>Комплект защитных экранов 2 полки (1120 мм)</t>
  </si>
  <si>
    <t>Комплект защитных экранов 2 полки (1500 мм)</t>
  </si>
  <si>
    <t>Комплект защитных экранов ПВХМ-70КМУ</t>
  </si>
  <si>
    <t>Конвекционная печь КПП-4ЭМ, 4 уровня, 460х330 мм, эмалир. камера, краш. корпус, эл/механика, без пароувлажнения, без противней</t>
  </si>
  <si>
    <t>Конвекционная печь КПП-4М, 4 уровня, 460х330 мм, нерж. камера, нерж. корпус, эл/механика, без пароувлажнения, без противней</t>
  </si>
  <si>
    <t>Шкаф расстоечный тепловой ШРТ-6-6/8К электрический, 4 стеклянные дверцы, 6 уровней, расстояние между уровянми 220 мм, вместимость 6х800х600 мм/6х700х460 мм/12х400х600 мм/144 хлебные формы №7, +30...+85 С, нерж. ванна, нерж. ТЭН-ы, камера и внешние поверхности - окраш. оцинк. сталь, 2,4 кВт, 230В</t>
  </si>
  <si>
    <t>Прилавок для горячих напитков ПГН-70Т-02 (нейтральный стол, без полок, 1120 мм)</t>
  </si>
  <si>
    <t>Прилавок для горячих напитков ПГН-70Т-03 (нейтральный стол, без полок, 1500 мм)</t>
  </si>
  <si>
    <t>Прилавок для горячих напитков ПГН-70Т-02 (нейтральный стол, без полок, 1120 мм) кашир.</t>
  </si>
  <si>
    <t>Прилавок для горячих напитков ПГН-70Т-03 (нейтральный стол, без полок, 1500 мм) кашир.</t>
  </si>
  <si>
    <t>Комплект защитных экранов (630 мм)</t>
  </si>
  <si>
    <t>Комплект защитных экранов МПВ45</t>
  </si>
  <si>
    <t>Комплект защитных экранов МПВ90</t>
  </si>
  <si>
    <t>Комплект защитных экранов МПН45</t>
  </si>
  <si>
    <t>Комплект защитных экранов МПН90</t>
  </si>
  <si>
    <t>Прилавок для столовых приборов ПСПХ-70КМ, хлебница, 4 нерж. стакана (630 мм), кашир</t>
  </si>
  <si>
    <t>Льдогенератор гранулированного льда ЛГ-150/40Г-01, 150 кг/сутки, водяное охлаждение, бункер на 40 кг, 700x730x920 мм, 0,76 кВт, 230 В</t>
  </si>
  <si>
    <t>Льдогенератор гранулированного льда ЛГ-150/40Г-02, 150 кг/сутки, воздушное охлаждение, бункер на 40 кг, 700x730x920 мм, 0,78 кВт, 230 В</t>
  </si>
  <si>
    <t>ИНДУКЦИОННЫЕ ПЛИТЫ, ВЕНТИЛЯЦИОННОЕ ОБОРУДОВАНИЕ</t>
  </si>
  <si>
    <t>Плита индукционная 2-ух конфорочная КИП-27Н-5,0, настольная, 400х750х470 мм, 9 ур. мощности, +60…+240 С, 10 кВт, 230 В, 2 независимых индуктора, стеклокерамика 6 мм (возможна установка на модуль нижний МН-02)</t>
  </si>
  <si>
    <t>Прилавок-витрина нейтральная ПВН-70КМ (три полки, 1120 мм)</t>
  </si>
  <si>
    <t>Шкаф расстоечный тепловой ШРТ-6-6/8 электрический, 4 стеклянные дверцы, 6 уровней, расстояние между уровянми 220 мм, вместимость 6х800х600 мм/6х700х460 мм/12х400х600 мм/144 хлебные формы №7, +30...+85 С, нерж. ванна, нерж. ТЭН-ы, камера и внешние поверхности - нерж., 2,4 кВт, 230В</t>
  </si>
  <si>
    <t>Стакан для столовых приборов МПК-700ЛТ</t>
  </si>
  <si>
    <t>Машина котломоечная МПК 130-65, камера 1300х785х650 мм, 4 программы мойки, 2 дозатора (моющий, ополаскивающий), насос мойки, насос ополаскивания</t>
  </si>
  <si>
    <t>Машина котломоечная МПК 130-65 (со съемными держателями №20 - 2 шт, №40 - 2 шт, №65 - 2 шт и сеткой для мойки легких предметов - 2 шт) камера 1300х785х650 мм, 4 программы мойки, 2 дозатора (моющий, ополаскивающий), насос мойки, насос ополаскивания</t>
  </si>
  <si>
    <t>Прилавок для горячих напитков ПГН-70Х-02, 1120 мм, 2 розетки, 1 стеклянная полка, LED-подсветка, съемный нерж. фасад, направляющие в комплекте</t>
  </si>
  <si>
    <t>Прилавок для горячих напитков ПГН-70Х-03, 1500 мм, 2 розетки, 1 стеклянная полка, LED-подсветка, съемный нерж. фасад, направляющие в комплекте</t>
  </si>
  <si>
    <t>Плита индукционная 2-ух конфорочная КИП-27Н-3,5, настольная, 400х750х470 мм, 9 ур. мощности, +60…+240 С, 7 кВт, 230 В, 2 независимых индуктора, стеклокерамика 6 мм (возможна установка на модуль нижний МН-02)</t>
  </si>
  <si>
    <t>Сковорода электрическая ЭСК-90-0,27-40-Ч, чугунная чаша 572х490х140 мм, площадь дна чаши 0,27 м2, 40 л, опрокидываемая, 900 серия, 840х1050х940 мм, +20…+270 С, 9 кВт, 400 В, вся нерж.</t>
  </si>
  <si>
    <t>Сковорода электрическая ЭСК-80-0,27-40-К, цельнотянутая чаша 577х470х197 мм, композитное дно, площадь дна чаши 0,27 м2, 40 л, опрокидываемая, 700 серия, 800х899х950 мм, +20…+270 С, 9 кВт, 400 В, напольная, вся нерж.</t>
  </si>
  <si>
    <t>Сковорода электрическая ЭСК-90-0,27-40-К, цельнотянутая чаша 577х470х197 мм, композитное дно, площадь дна чаши 0,27 м2, 40 л, опрокидываемая, 900 серия, 840х1050х940 мм, +20…+270 С, 9 кВт, 400 В, вся нерж.</t>
  </si>
  <si>
    <t>Тестомес спиральный ТМС-20НН-2Р, серия LIGHT, 2 скорости, таймер, несъемная дежа 20 л, неподъемная траверса, электромеханическая панель управления, 60 кг/ч, 390х750х610 мм, 0,6/0,9 кВт, 400В, цепной привод
(временно заказы на данный ТМС не принимаются)</t>
  </si>
  <si>
    <t>Шкаф расстоечный тепловой ШРТ 10-1/1М2 (10 уровней GN-1/1, стекл. дверь, вся нерж, 840x730x980)</t>
  </si>
  <si>
    <t>Печи для пиццы конвейерные</t>
  </si>
  <si>
    <t>Печь электрическая для пиццы ПЭК-400 с дверцей, конвейерная, 1 камера 509x489x88 мм, +70…+315 С,  размеры конвейера 1015х457 мм, 870x1069(1660)x505 мм, 8,614 кВт, 400В</t>
  </si>
  <si>
    <t>МИКСЕРЫ ПЛАНЕТАРНЫЕ, СПИРАЛЬНЫЕ ТЕСТОМЕСЫ, ТЕСТОРАСКАТОЧНЫЕ МАШИНЫ</t>
  </si>
  <si>
    <t>Тестораскаточные машины</t>
  </si>
  <si>
    <t>Прилавок-витрина тепловой ПВТ-70Х, 1120 мм, саладэт +20…+85 С, подсветка, съемный нерж. фасад, направляющие в комплекте</t>
  </si>
  <si>
    <t>Печь электрическая для пиццы ПЭК-400 с дверцей, конвейерная, 1 камера 509x489x88 мм, +70…+315 С,  размеры конвейера 1015х457 мм, 870x1069(1660)x505 мм, 8,614 кВт, 400В, без крыши, без основания - для установки в 2 или 3 яруса</t>
  </si>
  <si>
    <t>Прилавок-витрина холодильный ПВВ(Н)-70Х-С-02-НШ, 1120 мм, саладэт +5…+15 С (динамика), плоский стол, LED-подсветка, съемный нерж. фасад, направляющие в комплекте</t>
  </si>
  <si>
    <t>Прилавок-витрина холодильный ПВВ(Н)-70Х-С-03-НШ, 1500 мм, саладэт +5…+15 С (динамика), плоский стол, LED-подсветка, съемный нерж. фасад, направляющие в комплекте</t>
  </si>
  <si>
    <t>Крышка гастроемкости GN 1/3 с ручкой (с вырезом под ручки гастроемкости)</t>
  </si>
  <si>
    <t>Крышка гастроемкости  GN-1/1 с ручкой (с вырезом под ручки гастроемкости)</t>
  </si>
  <si>
    <t>Направляющая линии "HOT-LINE" 630 мм (МН70Х.09.00.000СБ)</t>
  </si>
  <si>
    <t>Направляющая линии "HOT-LINE" 1120 мм (ЭМК70Х.09.00.000СБ)</t>
  </si>
  <si>
    <t>Направляющая линии "HOT-LINE" 1500 мм (ЭМК70Х-01.09.00.000СБ)</t>
  </si>
  <si>
    <t>Направляющая линии "HOT-LINE" МП-90Х (МПН90Х.09.00.000СБ)</t>
  </si>
  <si>
    <t>Комплект защитных экранов для ПГН (без полок) (1120 мм)</t>
  </si>
  <si>
    <t>Комплект защитных экранов для КК (1120 мм)</t>
  </si>
  <si>
    <t>Комплект защитных экранов для ПГН (без полок) (1500 мм)</t>
  </si>
  <si>
    <t>Пароконвектомат ПКА 20-1/1ВМ2-01 (инжекционный,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скоростей)</t>
  </si>
  <si>
    <t>Пароконвектомат ПКА 20-1/1ВП2 (инжекционный, 20хGN-1/1, 120 установленных + память на 360 доп. программ приготовления, 20хGN-1/1, автоматическая мойка, вся нерж, без г/емкостей, 3х-канальный щуп, ЖК экран, сенсорное управление, USB-порт)</t>
  </si>
  <si>
    <t>Дежа подкатная в сборе для тестомеса спирального ТМС-120СП-2П</t>
  </si>
  <si>
    <t>Аппарат контактной обработки АКО-90/1КП-С-02, рифленая стальная поверхность 834х703 мм, 900 серия, 844х900х950 мм, 12 кВт, 400В, крашеная подставка с полкой</t>
  </si>
  <si>
    <r>
      <t xml:space="preserve">Плита электрическая ЭПК-47ЖШ, 4 конфорки, КЭТ-0,09, 800х800х860 мм, </t>
    </r>
    <r>
      <rPr>
        <b/>
        <sz val="11"/>
        <rFont val="Arial Cyr"/>
        <charset val="204"/>
      </rPr>
      <t>вся нерж.</t>
    </r>
  </si>
  <si>
    <t>Комплект защитных экранов для ПГН-70Т</t>
  </si>
  <si>
    <t>Комплект защитных экранов для ПГН-70Т-01</t>
  </si>
  <si>
    <t>Розовым цветом указаны КОДЫ изделий ООО "Торговая механика" ИНН 2130189400 - коды начинаются с цифр "41"</t>
  </si>
  <si>
    <t>Желтым цветом указаны КОДЫ изделий ООО "ЭЛИНОКС" ИНН 2130022111 - коды начинаются с цифр "21"</t>
  </si>
  <si>
    <t>Голубым цветом указаны КОДЫ изделий ООО "ФРОСТО" ИНН 7801540272 - коды начинаются с цифр "71"</t>
  </si>
  <si>
    <t>Не выделены цветом КОДЫ изделий АО "Чувашторгтехника" ИНН 2128002220 - коды начинаются с цифр "11"</t>
  </si>
  <si>
    <t>Электрический мармит кухонный 2-х блюд ЭМК-70Х с подогреваемой полкой, 1120 мм, паровой, +30…+80 С, с гастроемкостями, 2 полки (нижняя подогреваемая), LED-подсветка, съемный нерж. фасад, направляющие в комплекте</t>
  </si>
  <si>
    <t>Плиты индукционные (500 серия)</t>
  </si>
  <si>
    <t>Плита индукционная 2-ух конфорочная КИП-25Н-3,5, настольная, 700х500х470 мм, 9 ур. мощности, +60…+240 С, 7 кВт, 230 В, 2 независимых индуктора, стеклокерамика 6 мм (возможна установка на модуль нижний МН-25)</t>
  </si>
  <si>
    <t>Плита индукционная 2-ух конфорочная КИП-25Н-5,0, настольная, 700х500х470 мм, 9 ур. мощности, +60…+240 С, 10 кВт, 230 В, 2 независимых индуктора, стеклокерамика 6 мм (возможна установка на модуль нижний МН-25)</t>
  </si>
  <si>
    <t>Плита индукционная 3-х конфорочная КИП-35Н-3,5, настольная, 1035х500х470 мм, 9 ур. мощности, +60…+240 С, 10,5 кВт, 400 В, 3 независимых индуктора, стеклокерамика 6 мм (возможна установка на модуль нижний МН-35)</t>
  </si>
  <si>
    <t>Плита индукционная 3-х конфорочная КИП-35Н-5,0, настольная, 1035х500х470 мм, 9 ур. мощности, +60…+240 С, 15 кВт, 400 В, 3 независимых индуктора, стеклокерамика 6 мм (возможна установка на модуль нижний МН-35)</t>
  </si>
  <si>
    <t>Модуль нижний МН-25 (500 серия) для КИП-25Н, 700x442х540 мм, вся нерж.</t>
  </si>
  <si>
    <t>Модуль нижний МН-35 (500 серия) для КИП-35Н, 1035x442х540 мм, вся нерж.</t>
  </si>
  <si>
    <t>Подставка ПФПМ-5-1 (500х510 мм) для стаканомоечных машин МПК-400</t>
  </si>
  <si>
    <t>Подставка ПФПМ-6-1 (600х600 мм) для фронтальных посудомоечных машин МПК-500</t>
  </si>
  <si>
    <t>Стол предмоечный СПМФ-6-1 (1006х644 мм) душ-стойка, мойка цельнотянутая 330х330х180, для стаканомоечных машин МПК-400</t>
  </si>
  <si>
    <t>Мезгосборник для картофелеочистительных машин МКК-150, МКК-300</t>
  </si>
  <si>
    <t>Конвекционная печь КЭП-4ПМ, 4 уровня, 400х600 мм, открытие дверцы справа-налево, нерж. камера, нерж. корпус, электронная панель, пароувлажнение, регулировка влажности от 0 до 100%, реверс, память на 110 программ, до 4-ех этапов в программе</t>
  </si>
  <si>
    <t>Мерник 60 л для КПЭМ серии ОМП, ОМП-В, ОМП-ВК, ОМ2, ОМ2-В, ОМ2-ВК, О, ОМР, ОМР-В, ОМР-ВК, ОР</t>
  </si>
  <si>
    <t>Мерник 100 л для КПЭМ серии ОМП, ОМП-В, ОМП-ВК, ОМ2, ОМ2-В, ОМ2-ВК, О, ОМР, ОМР-В, ОМР-ВК, ОР</t>
  </si>
  <si>
    <t>Мерник 160 л для КПЭМ серии ОМП, ОМП-В, ОМП-ВК, ОМ2, ОМ2-В, ОМ2-ВК, О, ОМР, ОМР-В, ОМР-ВК, ОР</t>
  </si>
  <si>
    <t>Мерник 200 л для КПЭМ серии ОМП, ОМП-В, ОМП-ВК, ОМ2, ОМ2-В, ОМ2-ВК</t>
  </si>
  <si>
    <t>Мерник 250 л для КПЭМ серии ОМП, ОМП-В, ОМП-ВК, ОМ2, ОМ2-В, ОМ2-ВК, О</t>
  </si>
  <si>
    <t>Мерник 350 л для КПЭМ серии ОМП, ОМП-В, ОМП-ВК, ОМ2, ОМ2-В, ОМ2-ВК, О</t>
  </si>
  <si>
    <t>Мерник 60 л для КПЭМ-60/7Т, КПЭМ-60/9Т</t>
  </si>
  <si>
    <t>Мерник 100 л для КПЭМ-100/9Т</t>
  </si>
  <si>
    <t>Мерник 160 л для КПЭМ-160/9Т</t>
  </si>
  <si>
    <t>Стол предмоечный СПМП-6-3 (1212x702 мм) душ-стойка, направляющие на 4 кассеты, мойка цельнотянутая 400х400х250, для купольных машин МПК</t>
  </si>
  <si>
    <t>Стол предмоечный СПМП-6-5 (1512x702 мм) душ-стойка, сбор отходов, мойка цельнотянутая 400х400х250, для купольных машин МПК</t>
  </si>
  <si>
    <t>Стол предмоечный СПМП-6-7 (1712x702 мм) душ-стойка, сбор отходов, направл. на 4 кассеты, мойка цельнотян. 400х400х250, для купольных машин МПК</t>
  </si>
  <si>
    <t>Стол предмоечный СПМП-7-4 (1304х725 мм) душ-стойка, мойка цельнотянутая 400х400х250, для туннельных машин МПТ</t>
  </si>
  <si>
    <t>Стол раздаточный СПМР-6-1 (612x611 мм) для чистой посуды, для купольных машин МПК</t>
  </si>
  <si>
    <t>Стол раздаточный СПМР-6-5 (1062x611 мм) для чистой посуды, для купольных машин МПК</t>
  </si>
  <si>
    <t>Стол раздаточный СПМР-6-2 (704х635 мм) для чистой посуды, для туннельных машин МПТ</t>
  </si>
  <si>
    <t>Стол предмоечный СПМФ-7-1 (1166х724 мм) душ-стойка, мойка цельнотянутая 400х400х250, для фронтальных машин МПК-500</t>
  </si>
  <si>
    <t>Пароконвектомат ПКА 6-1/2П верхняя панель управления (парогенератор, 6хGN-1/2, память на 99 программ приготовления, термощуп, регулировка влажности, вся нерж, без г/емкостей) черный дизайн, реверс, 230 В</t>
  </si>
  <si>
    <t>Прилавок холодильный ПВВ(Н)-70Х-04-НШ, 1120 мм, +1…+10 С (открытый), плоский охлаждаемый стол, 1 стеклянная полка, LED-подсветка, съемный нерж. фасад, направляющие в комплекте</t>
  </si>
  <si>
    <t>Прилавок холодильный ПВВ(Н)-70Х-05-НШ, 1500 мм, +1…+10 С (открытый), плоский охлаждаемый стол, 1 стеклянная полка, LED-подсветка, съемный нерж. фасад, направляющие в комплекте</t>
  </si>
  <si>
    <t>Прилавок холодильный ПВВ(Н)-70Х-06-НШ, 1120 мм, +1…+10 С (открытый), плоский охлаждаемый стол, 2 стеклянные полки, LED-подсветка, съемный нерж. фасад, направляющие в комплекте</t>
  </si>
  <si>
    <t>Прилавок холодильный ПВВ(Н)-70Х-07-НШ, 1500 мм, +1…+10 С (открытый), плоский охлаждаемый стол, 2 стеклянные полки, LED-подсветка, съемный нерж. фасад, направляющие в комплекте</t>
  </si>
  <si>
    <t>Зонт вытяжной встраиваемый ЗВВ-10-6/4М для конвекционных печей КЭП-10П-01 (869х1142,5х310 мм)</t>
  </si>
  <si>
    <t>Тележка для пароконвектомата ТП 20-2/1М</t>
  </si>
  <si>
    <t>Зонт вытяжной встраиваемый ЗВВ-6-6/4М для конвекционных печей КЭП-6П-01 (869х1093,5х310 мм)</t>
  </si>
  <si>
    <t>Шкаф расстоечный ШРТ-12ЭМ (6 уровней 600х800 / каждый уровень 2х600х400 мм / под конвекц.печи КЭП-4ПМ, КЭП-6, КЭП-10, камера-эмаль. без противней) клапан подачи воды в ванну, корпус эмалир.</t>
  </si>
  <si>
    <t>Шкаф расстоечный ШРТ-12М (6 уровней 600х800 / каждый уровень 2х600х400 мм / под конвекц.печи КЭП-4ПМ, КЭП-6, КЭП-10, камера-нерж. без противней) клапан подачи воды в ванну, вся нерж.</t>
  </si>
  <si>
    <t>Газовая плита ПГК-15П-ВОК, напольная, 500 серия, 500x528x600 мм, 1 ВОК-горелка, 16 кВт, пьезорозжиг, газ-контроль, нерж.</t>
  </si>
  <si>
    <t>Тележка-шпилька ТШГ-12, 12 уровней для подносов 350х600 мм, расстояние между уровнями 110 мм, вся нерж.</t>
  </si>
  <si>
    <t>Шкаф расстоечный тепловой ШРТ-18П, для тележек ТШГ-11-8-6 (11 х 800х600мм), ТШГ-14-8-6 (14 х 800х600мм), ТШГ-18-8-6 (18 х 800х600мм), внутренние размеры камеры 740х940х1940 мм, ванна 3,6 л, автоматическое поддержание уровня воды в ванне, +25...+85 С, регулировка влажности от 0 до 100%, память на 110 программ, 3 этапа в каждой программе, 4,92 кВт, 230 В, черный дизайн</t>
  </si>
  <si>
    <t>Шкаф расстоечный тепловой ШРТ-16П, для тележки ТШГ-16-2/1 на 16хGN 2/1 или универсальной тележки ТШГ-16-01 на 16хGN 2/1 или 16х600х400 мм, внутренние размеры камеры 650х700х1630 мм, ванна 2,6 л, автоматическое поддержание уровня воды в ванне, +25...+85 С, регулировка влажности от 0 до 100%, память на 110 программ, 3 этапа в каждой программе, 3,3 кВт, 230 В, черный дизайн</t>
  </si>
  <si>
    <t>Печь электрическая для пиццы ПЭК-800, конвейерная, 1 камера 1014x853x75 мм, +70…+315 С,  размеры конвейера 1830х812 мм, 1927х1374х660 мм, 27,5 кВт, 400В, без крыши, без основания - для установки в 2 яруса</t>
  </si>
  <si>
    <t>Печь электрическая для пиццы ПЭК-800 с дверцей, конвейерная, 1 камера 1014x853x75 мм, +70…+315 С,  размеры конвейера 1830х812 мм, 1927х1426х660 мм, 27,5 кВт, 400В, без крыши, без основания - для установки в 2 яруса</t>
  </si>
  <si>
    <t xml:space="preserve">Прилавок-витрина тепловой ПВТ-70Х-02, 1120 мм, плоский подогреваемый стол, тепловой шкаф +20…+85°C, съемный нерж. фасад, направляющие в комплекте </t>
  </si>
  <si>
    <t>Прилавок-витрина тепловой ПВТ-70Х-03, 1500 мм, плоский подогреваемый стол, тепловой шкаф +20…+85°C, съемный нерж. фасад, направляющие в комплекте</t>
  </si>
  <si>
    <t xml:space="preserve">Прилавок-витрина тепловой ПВТ-70Х-04, 1120 мм, плоский подогреваемый стол, тепловой шкаф +20…+85°C, 1 стеклянная полка, LED-подсветка, съемный нерж. фасад, направляющие в комплекте </t>
  </si>
  <si>
    <t xml:space="preserve">Прилавок-витрина тепловой ПВТ-70Х-05, 1500 мм, плоский подогреваемый стол, тепловой шкаф +20…+85°C, 1 стеклянная полка, LED-подсветка, съемный нерж. фасад, направляющие в комплекте </t>
  </si>
  <si>
    <t xml:space="preserve">Прилавок-витрина тепловой ПВТ-70Х-06, 1120 мм, плоский подогреваемый стол, тепловой шкаф +20…+85°C, 2 стеклянные полки, LED-подсветка, съемный нерж. фасад, направляющие в комплекте </t>
  </si>
  <si>
    <t xml:space="preserve">Прилавок-витрина тепловой ПВТ-70Х-07, 1500 мм, плоский подогреваемый стол, тепловой шкаф +20…+85°C, 2 стеклянные полки, LED-подсветка, съемный нерж. фасад, направляющие в комплекте </t>
  </si>
  <si>
    <t>Съемные фасады, опции и дополнительные аксессуары для линии раздачи "HOT-LINE"</t>
  </si>
  <si>
    <t>КОНВЕЙЕРНЫЕ ПЕЧИ ДЛЯ ПИЦЦЫ</t>
  </si>
  <si>
    <t>ПОДОВЫЕ ПЕЧИ ДЛЯ ПИЦЦЫ</t>
  </si>
  <si>
    <t>Зонт вытяжной встраиваемый ЗВВ-4-6/4ПМ с пароконденсатором для конвекционной печи КЭП-4ПМ (860х1047х428 мм)</t>
  </si>
  <si>
    <t>Котел пищеварочный электрический КПЭМ-350-О со сливным краном, 350 л, электропривод, +110°С, пар. рубашка</t>
  </si>
  <si>
    <t>Ротационные пекарские шкафы серии LIGHT</t>
  </si>
  <si>
    <r>
      <t xml:space="preserve">Ротационный пекарский шкаф РПШ-18-8-6МР, </t>
    </r>
    <r>
      <rPr>
        <b/>
        <sz val="11"/>
        <rFont val="Arial"/>
        <family val="2"/>
        <charset val="204"/>
      </rPr>
      <t>разборная конструкция</t>
    </r>
    <r>
      <rPr>
        <sz val="11"/>
        <rFont val="Arial"/>
        <family val="2"/>
        <charset val="204"/>
      </rPr>
      <t>, увеличенное стекло двери, регулировка скорости вращения вентиляторов, память на 110 программ, 4 этапа в каждой программе, прошивка через USB-порт, в комплекте тележка-шпилька ТШГ-18-8-6 на 18 уровней 800х600 мм</t>
    </r>
  </si>
  <si>
    <t>Машина посудомоечная туннельная МПТ-1700-01 правая, на колесах, теплообменник, 1700 тарелок/час, 3 программы мойки, 2 дозатора (моющий, ополаскивающий), насос мойки, 26,7 кВт, 400В</t>
  </si>
  <si>
    <t>Зонт вытяжной встраиваемый ЗВВ-6-6/4П с пароконденсатором для конвекционных печей типа КЭП-6 (869х975х328,5 мм)</t>
  </si>
  <si>
    <t>Тележка-шпилька ТШГ-12-6-4, 12 уровней для противней 600х400 мм, расстояние между уровнями 110 мм, вся нерж.</t>
  </si>
  <si>
    <t>Ротационный пекарский шкаф РПШ-18-8-6ЛР, разборная конструкция, увеличенное стекло двери, память на 110 программ, 4 этапа в каждой программе, прошивка через USB-порт, в комплекте тележка-шпилька ТШГ-18-8-6 на 18 уровней 800х600 мм</t>
  </si>
  <si>
    <t>Ротационный пекарский шкаф РПШ-16-2/1Л, увеличенное стекло двери, 110 программ (до 4-ех этапов в каждой), прошивка через USB-порт, в комплекте тележка-шпилька ТШГ-16-2/1</t>
  </si>
  <si>
    <t>Ротационный пекарский шкаф РПШ-16-2/1Л, увеличенное стекло двери, 110 программ (до 4-ех этапов в каждой), прошивка через USB-порт, в комплекте с универсальная тележка-шпилька ТШГ-16-01</t>
  </si>
  <si>
    <r>
      <t xml:space="preserve">Газовый аппарат контактной обработки ГАКО-40/1Н-Ч-00, чугунная поверхность 394х648 мм, 1/2 гладкая - 1/2 рифленая, 700 серия, 400х750х470 мм, пьезорозжиг, газ-контроль, 1 горелка, 8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</si>
  <si>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t>Газовый аппарат контактной обработки ГАКО-40/1Н-Ч-02, рифленая чугунная поверхность 394х648 мм, 700 серия, 400х750х470 мм, пьезорозжиг, газ-контроль, 1 горелка, 8 кВт, настольный, вся нерж.</t>
  </si>
  <si>
    <t>Газовый аппарат контактной обработки ГАКО-80/2Н-Ч-01, чугунная поверхность 2х394х648 мм, 1 гладкая - 1 гладкая, 700 серия, 800х750х470 мм, пьезорозжиг, газ-контроль, 2 горелки, 16 кВт, настольный, вся нерж.</t>
  </si>
  <si>
    <t>Газовый аппарат контактной обработки ГАКО-80/2Н-Ч-02, чугунная поверхность 2х394х648 мм, 1 рифленая - 1 рифленая, 700 серия, 800х750х470 мм, пьезорозжиг, газ-контроль, 2 горелки, 16 кВт, настольный, вся нерж.</t>
  </si>
  <si>
    <t>Газовый аппарат контактной обработки ГАКО-90/1П-С-01, гладкая стальная поверхность 834х703 мм, 900 серия, 840х900х950 мм, пьезорозжиг, газ-контроль, 16 кВт, на подставке с полкой, вся нерж.</t>
  </si>
  <si>
    <t>Газовый аппарат контактной обработки ГАКО-90/1П-С-02, рифленая стальная поверхность 834х703 мм, 900 серия, 840х900х950 мм, пьезорозжиг, газ-контроль, 16 кВт, на подставке с полкой, вся нерж.</t>
  </si>
  <si>
    <t>Газовый аппарат контактной обработки ГАКО-90/1П-С-00, стальная поверхность 834х703 мм, 1/2 гладкая - 1/2 рифленая, 900 серия, 840х900х950 мм, пьезорозжиг, газ-контроль, 16 кВт, на подставке с полкой, вся нерж.</t>
  </si>
  <si>
    <r>
      <t xml:space="preserve">Газовый аппарат контактной обработки ГАКО-80/2Н-Ч-00, чугунная поверхность 2х394х648 мм, 1 гладкая - 1 рифленая, 700 серия, 800х750х470 мм, пьезорозжиг, газ-контроль, 2 горелки, 16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</si>
  <si>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r>
      <t xml:space="preserve">Газовый аппарат контактной обработки ГАКО-40/1Н-Ч-01, гладкая чугунная поверхность 394х648 мм, 700 серия, 400х750х470 мм, пьезорозжиг, газ-контроль, 1 горелка, 8 кВт, </t>
    </r>
    <r>
      <rPr>
        <b/>
        <sz val="11"/>
        <rFont val="Arial Cyr"/>
        <charset val="204"/>
      </rPr>
      <t>настольный</t>
    </r>
    <r>
      <rPr>
        <sz val="11"/>
        <rFont val="Arial Cyr"/>
        <charset val="204"/>
      </rPr>
      <t>, вся нерж.</t>
    </r>
  </si>
  <si>
    <t>Шкафы пекарские подовые электрические серии Super</t>
  </si>
  <si>
    <t>Шкаф пекарский подовый электрический ЭШП-3-01КП 3EN Super, 3 камеры 1260x660x280(250) мм / 3 х 600х400 мм, пароувлажнение (парогенератор лоткового типа), нерж. ТЭН-ы, раздельная регулировка верхних и нижних ТЭН-ов (+50...+320 С), двери из жаропрочного стекла (открывание вверх-внутрь), каменный под, память на 110 программ приготовления (до 4 этапов), подсветка, продувка камеры, 29,163 кВт, 400В, вся нерж, разборный</t>
  </si>
  <si>
    <t>Шкаф пекарский подовый электрический ЭШП-1-01КП 3EN Super, 1 камера 1260x660x280(250) мм / 3 х 600х400 мм, пароувлажнение (парогенератор лоткового типа), нерж. ТЭН-ы, раздельная регулировка верхних и нижних ТЭН-ов (+50...+320 С), двери из жаропрочного стекла (открывание вверх-внутрь), каменный под, память на 110 программ приготовления (до 4 этапов), подсветка, продувка камеры, 9,721 кВт, 400В, вся нерж, разборный</t>
  </si>
  <si>
    <t>Шкаф пекарский подовый электрический ЭШП-2-01КП 3EN Super, 2 камеры 1260x660x280(250) мм / 3 х 600х400 мм, пароувлажнение (парогенератор лоткового типа), нерж. ТЭН-ы, раздельная регулировка верхних и нижних ТЭН-ов (+50...+320 С), двери из жаропрочного стекла (открывание вверх-внутрь), каменный под, память на 110 программ приготовления (до 4 этапов), подсветка, продувка камеры, 19,442 кВт, 400В, вся нерж, разборный</t>
  </si>
  <si>
    <t>Прилавок-витрина тепловой ПВТ-70Х-01, 1500 мм, саладэт +20…+85 С, подсветка, съемный нерж. фасад, направляющие в комплекте</t>
  </si>
  <si>
    <t>Котел пищеварочный электрический КПЭМ-500-ОМ2 со сливным краном Dn 65 мм, 500 л, гидропривод, USB-порт, пар. рубашка, усиленный миксер 0-120 об/мин (10 шагов, нижний привод, реверс), память на 50 программ (5 шагов), +3…+110°С, нагрев/охлаждение, встроенный ручной душ с возвратным механизмом</t>
  </si>
  <si>
    <t xml:space="preserve">Машина тестораскаточная ТРМ-320, толщина раскатки 0,1-10 мм, d скалок 60 мм, длина скалок 320 мм, 585х505х394 мм, 0,37 кВт, 400В, настольная </t>
  </si>
  <si>
    <t xml:space="preserve">Машина тестораскаточная ТРМ-420, толщина раскатки 0,1-10 мм, d скалок 60 мм,  длина скалок 420 мм, 685х505х394 мм, 0,37 кВт, 400В, настольная </t>
  </si>
  <si>
    <t>Машина тестораскаточная ТРМ-520, толщина раскатки 0,1-10 мм, d скалок 60 мм,  длина скалок 520 мм, 785х505х394 мм, 0,37 кВт, 400В, настольная</t>
  </si>
  <si>
    <t>Машина тестораскаточная ТРМ-500/850, конвейерная, толщина раскатки 0,1-40 мм, d валков 60 мм,  длина валков 505 мм, 2 конвейерных транспортера размером 500х850 мм, 2 скалки в системе намотки, 2122х935х689 мм, 0,55 кВт, 400В, настольная</t>
  </si>
  <si>
    <t>СПРП-6-0 (600х600х860мм)</t>
  </si>
  <si>
    <t>СПРП-6-1 (800x600x860мм)</t>
  </si>
  <si>
    <t>СПРП-6-2 (1000x600x860мм)</t>
  </si>
  <si>
    <t>СПРП-6-3 (1200x600x860мм)</t>
  </si>
  <si>
    <t>СПРП-6-4 (1400x600x860мм)</t>
  </si>
  <si>
    <t>СПРП-6-5 (1500x600x860мм)</t>
  </si>
  <si>
    <t>СПРП-6-6 (1600x600x860мм)</t>
  </si>
  <si>
    <t>СПРП-6-7 (1800x600x860мм)</t>
  </si>
  <si>
    <t>СПРО-6-1 (800x600x860мм)</t>
  </si>
  <si>
    <t>СПРО-6-2 (1000x600x860мм)</t>
  </si>
  <si>
    <t>СПРО-6-3 (1200x600x860мм)</t>
  </si>
  <si>
    <t>СПРО-6-4 (1400x600x860мм)</t>
  </si>
  <si>
    <t>СПРО-6-5 (1500x600x860мм)</t>
  </si>
  <si>
    <t>СПРО-6-6 (1600x600x860мм)</t>
  </si>
  <si>
    <t>СПРО-6-7 (1800x600x860мм)</t>
  </si>
  <si>
    <t>СПРО-7-1 (800x700x860мм)</t>
  </si>
  <si>
    <t>СПРО-7-2 (1000x700x860мм)</t>
  </si>
  <si>
    <t>СПРО-7-3 (1200x700x860мм)</t>
  </si>
  <si>
    <t>СПРО-7-4 (1400x700x860мм)</t>
  </si>
  <si>
    <t>СПРО-7-5 (1500x700x860мм)</t>
  </si>
  <si>
    <t>СПРО-7-6 (1600x700x860мм)</t>
  </si>
  <si>
    <t>СПРО-7-7 (1800x700x860мм)</t>
  </si>
  <si>
    <t>СПРП-7-1 (800x700x860мм)</t>
  </si>
  <si>
    <t>СПРП-7-2 (1000x700x860мм)</t>
  </si>
  <si>
    <t xml:space="preserve">СПРП-7-3 (1200x700x860мм) </t>
  </si>
  <si>
    <t>СПРП-7-4 (1400x700x860мм)</t>
  </si>
  <si>
    <t>СПРП-7-5 (1500x700x860мм)</t>
  </si>
  <si>
    <t>СПРП-7-6 (1600x700x860мм)</t>
  </si>
  <si>
    <t>СПРП-7-7 (1800x700x860мм)</t>
  </si>
  <si>
    <t>СПРП-7-3 (1200x700x860мм)</t>
  </si>
  <si>
    <t>Зонт вытяжной встраиваемый ЗВВ-10-6/4П с пароконденсатором для конвекционных печей типа КЭП-10 (869х1025х328,5 мм)</t>
  </si>
  <si>
    <t>Зонт вытяжной встраиваемый ЗВВ-10-6/4П-01 с пароконденсатором для конвекционных печей КЭП-10П-01 (869х1045х328,5 мм)</t>
  </si>
  <si>
    <t>Зонт вытяжной встраиваемый ЗВВ-6-6/4П-01 с пароконденсатором для конвекционных печей КЭП-6П-01 (869х996х328,5 мм)</t>
  </si>
  <si>
    <t>ДЕГИДРАТОРЫ (ШКАФЫ СУШИЛЬНЫЕ)</t>
  </si>
  <si>
    <t>Шкаф сушильный ШС-32-1, 32 х EN 1/1 (600x400 мм), GN 1/1 (350х325 мм), +30…+85 °С, таймер до 24 часов, эл/механика, в комплекте 32 решетки 600х400 мм из нерж. стали и емкость для сбора воды из нерж. стали, краш. корпус</t>
  </si>
  <si>
    <t>Шкаф сушильный ШС-32-1-02, 32 х EN 1/1 (600x400 мм), GN 1/1 (350х325 мм), +30…+85 °С, таймер до 24 часов, эл/механика, в комплекте 32 решетки 600х400 мм из нерж. стали и емкость для сбора воды из нерж. стали, нерж. корпус</t>
  </si>
  <si>
    <t>Тележка-шпилька ТШГ-7-6-4, 7 уровней для противней 600х400 мм, расстояние между уровнями 110 мм, вся нерж.</t>
  </si>
  <si>
    <t>Прилавок-витрина холодильный ПВВ(Н)-70Х-С-01-ОК, 1500 мм, саладэт +5…+15 С (динамика), плоский стол, LED-подсветка, охлаждаемая камера +5…+12 С (динамика), съемный нерж. фасад, направляющие в комплекте</t>
  </si>
  <si>
    <t>Зонт вытяжной встраиваемый ЗВВ-600П с пароконденсатором, 2 лабиринтных фильтра, 2 угольных фильтра, 1 вентилятор, для ПКА 6-1/3П с верхней панелью управления (522х705х328,5 мм)</t>
  </si>
  <si>
    <t>Зонт вытяжной встраиваемый ЗВВ-700П с пароконденсатором, 2 лабиринтных фильтра, 2 угольных фильтра, 1 вентилятор, для ПКА 6-1/2П с верхней панелью управления (522х846х328,5 мм)</t>
  </si>
  <si>
    <t>Зонт вытяжной встраиваемый ЗВВ-800П с пароконденсатором, 3 лабиринтных фильтра, 2 угольных фильтра, 1 вентилятор, для ПКА 6-1/1, ПКА 10-1/1 всех моделей (839х1049х428 мм)</t>
  </si>
  <si>
    <r>
      <t xml:space="preserve">Печь электрическая для пиццы ПЭК-600, конвейерная, 1 камера 770x693,5x88 мм, +70…+315 С,  размеры конвейера 1465х652 мм, </t>
    </r>
    <r>
      <rPr>
        <b/>
        <i/>
        <sz val="11"/>
        <color indexed="8"/>
        <rFont val="Arial Cyr"/>
        <charset val="204"/>
      </rPr>
      <t>2131x1194х612</t>
    </r>
    <r>
      <rPr>
        <b/>
        <i/>
        <sz val="11"/>
        <rFont val="Arial Cyr"/>
        <charset val="204"/>
      </rPr>
      <t xml:space="preserve"> мм, 19,073 кВт, 400В, без крыши, без основания - для установки в 2 яруса</t>
    </r>
  </si>
  <si>
    <r>
      <t xml:space="preserve">Печь электрическая для пиццы ПЭК-600 с дверцей, конвейерная, 1 камера 770x693,5x88 мм, +70…+315 С,  размеры конвейера 1465х652 мм, </t>
    </r>
    <r>
      <rPr>
        <b/>
        <i/>
        <sz val="11"/>
        <color indexed="8"/>
        <rFont val="Arial Cyr"/>
        <charset val="204"/>
      </rPr>
      <t>2131x1245х612</t>
    </r>
    <r>
      <rPr>
        <b/>
        <i/>
        <sz val="11"/>
        <rFont val="Arial Cyr"/>
        <charset val="204"/>
      </rPr>
      <t xml:space="preserve"> мм, 19,073 кВт, 400В, без крыши, без основания - для установки в 2 яруса</t>
    </r>
  </si>
  <si>
    <t>Стол предмоечный СПМП-6-1 (572x795 мм) душ, мойка цельнотянутая 400х400х250, для купольных машин МПК</t>
  </si>
  <si>
    <t>Стол предмоечный СПМП-6-0 (572х704 мм) душ-стойка, мойка цельнотянутая 400х400х250, для купольных машин МПК</t>
  </si>
  <si>
    <t>Шкаф жарочный ШЖЭ-3-01, нерж. духовка, 840x900x1500 мм, лицев. нерж.</t>
  </si>
  <si>
    <r>
      <t xml:space="preserve">Печь электрическая для пиццы ПЭК-800/2, конвейерная, 1 камера 1014x853x75 мм, +70…+315 С,  2 конвейера 1787х402 мм, </t>
    </r>
    <r>
      <rPr>
        <b/>
        <i/>
        <sz val="11"/>
        <color indexed="8"/>
        <rFont val="Arial Cyr"/>
        <charset val="204"/>
      </rPr>
      <t>1927х1374х1160</t>
    </r>
    <r>
      <rPr>
        <b/>
        <i/>
        <sz val="11"/>
        <rFont val="Arial Cyr"/>
        <charset val="204"/>
      </rPr>
      <t xml:space="preserve"> мм, 27,5 кВт, 400В, подставка</t>
    </r>
  </si>
  <si>
    <r>
      <t xml:space="preserve">Печь электрическая для пиццы ПЭК-600, конвейерная, 1 камера 770x693,5x88 мм, +70…+315 С,  размеры конвейера 1465х652 мм, </t>
    </r>
    <r>
      <rPr>
        <b/>
        <i/>
        <sz val="11"/>
        <color indexed="8"/>
        <rFont val="Arial Cyr"/>
        <charset val="204"/>
      </rPr>
      <t>2131x1194х1143</t>
    </r>
    <r>
      <rPr>
        <b/>
        <i/>
        <sz val="11"/>
        <rFont val="Arial Cyr"/>
        <charset val="204"/>
      </rPr>
      <t xml:space="preserve"> мм, 19,073 кВт, 400В, подставка</t>
    </r>
  </si>
  <si>
    <r>
      <t xml:space="preserve">Печь электрическая для пиццы ПЭК-600 с дверцей, конвейерная, 1 камера 770x693,5x88 мм, +70…+315 С,  размеры конвейера 1465х652 мм, </t>
    </r>
    <r>
      <rPr>
        <b/>
        <i/>
        <sz val="11"/>
        <color indexed="8"/>
        <rFont val="Arial Cyr"/>
        <charset val="204"/>
      </rPr>
      <t>2131x1245х1143</t>
    </r>
    <r>
      <rPr>
        <b/>
        <i/>
        <sz val="11"/>
        <rFont val="Arial Cyr"/>
        <charset val="204"/>
      </rPr>
      <t xml:space="preserve"> мм, 19,073 кВт, 400В, подставка</t>
    </r>
  </si>
  <si>
    <r>
      <t xml:space="preserve">Печь электрическая для пиццы ПЭК-800/2 с дверцей, конвейерная, 1 камера 1014x853x75 мм, +70…+315 С,  2 конвейера 1787х402 мм, </t>
    </r>
    <r>
      <rPr>
        <b/>
        <i/>
        <sz val="11"/>
        <color indexed="8"/>
        <rFont val="Arial Cyr"/>
        <charset val="204"/>
      </rPr>
      <t>1927х1426х1160</t>
    </r>
    <r>
      <rPr>
        <b/>
        <i/>
        <sz val="11"/>
        <rFont val="Arial Cyr"/>
        <charset val="204"/>
      </rPr>
      <t xml:space="preserve"> мм, 27,5 кВт, 400В, подставка</t>
    </r>
  </si>
  <si>
    <r>
      <t xml:space="preserve">Печь электрическая для пиццы ПЭК-800/2, конвейерная, 1 камера 1014x853x75 мм, +70…+315 С,  2 конвейера 1787х402 мм, </t>
    </r>
    <r>
      <rPr>
        <b/>
        <i/>
        <sz val="11"/>
        <color indexed="8"/>
        <rFont val="Arial Cyr"/>
        <charset val="204"/>
      </rPr>
      <t>1927х1374х660</t>
    </r>
    <r>
      <rPr>
        <b/>
        <i/>
        <sz val="11"/>
        <rFont val="Arial Cyr"/>
        <charset val="204"/>
      </rPr>
      <t xml:space="preserve"> мм, 27,5 кВт, 400В, без крыши, без основания  - для установки в 2 яруса</t>
    </r>
  </si>
  <si>
    <r>
      <t xml:space="preserve">Печь электрическая для пиццы ПЭК-800/2 с дверцей, конвейерная, 1 камера 1014x853x75 мм, +70…+315 С,  2 конвейера 1787х402 мм, </t>
    </r>
    <r>
      <rPr>
        <b/>
        <i/>
        <sz val="11"/>
        <color indexed="8"/>
        <rFont val="Arial Cyr"/>
        <charset val="204"/>
      </rPr>
      <t>1927х1426х660</t>
    </r>
    <r>
      <rPr>
        <b/>
        <i/>
        <sz val="11"/>
        <rFont val="Arial Cyr"/>
        <charset val="204"/>
      </rPr>
      <t xml:space="preserve"> мм, 27,5 кВт, 400В, без крыши, без основания  - для установки в 2 яруса</t>
    </r>
  </si>
  <si>
    <t>Тележка-шпилька ТШГ-15, 15 уровней для противней 330х460 мм (для КПП-4), расстояние между уровнями 85 мм, вся нерж.</t>
  </si>
  <si>
    <t>Тележка-шпилька ТШГ-15х2, 30 (15х2) уровней для противней 320х435 мм (для ПКЭ-4Э), расстояние между уровнями 85 мм, вся нерж.</t>
  </si>
  <si>
    <t>Конвекционная печь КЭП-16, стационарные направляющие на 16 уровней 400х600 мм, нерж. камера, пароувлажнение - инжекция, 2 скорости вращения вентиляторов, память на 110 программ, до 4-ех этапов в программе, ручной душ в комплекте, без противней, корпус нерж.</t>
  </si>
  <si>
    <t>Конвекционная печь КЭП-16П, стационарные направляющие на 16 уровней 400х600 мм, нерж. камера, пароувлажнение - инжекция, 4 скорости вращения вентиляторов, память на 110 программ, до 4-ех этапов в программе, автоматическая мойка, без противней, корпус нерж.</t>
  </si>
  <si>
    <t>Конвекционная печь КЭП-16П-01, подкатная тележка на 16 уровней 400х600 мм, нерж. камера, пароувлажнение - инжекция, 4 скорости вращения вентиляторов, память на 110 программ, до 4-ех этапов в программе, автоматическая мойка, без противней, корпус нерж.</t>
  </si>
  <si>
    <r>
      <t>Пароконвектомат ПКА 20-1/1ПП2 (</t>
    </r>
    <r>
      <rPr>
        <b/>
        <sz val="11"/>
        <rFont val="Arial Cyr"/>
        <charset val="204"/>
      </rPr>
      <t>тележка на 20хGN-1/1 в комплекте</t>
    </r>
    <r>
      <rPr>
        <sz val="11"/>
        <rFont val="Arial Cyr"/>
        <charset val="204"/>
      </rPr>
      <t>, парогенератор,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  </r>
  </si>
  <si>
    <t>Пароконвектомат ПКА 20-1/1ПП2 (без тележки, парогенератор, 120 установленных + память на 360 доп. программ приготовления, автоматическая мойка, вся нерж, без г/емкостей, 3х-канальный щуп, ЖК экран, сенсорное управление, USB-порт)</t>
  </si>
  <si>
    <t>Машина посудомоечная МПК-700К-04 купольная, функция стерилизации посуды, 700 тарелок/час, 2 программы мойки, 2 дозатора (моющий, ополаскивающий), насос мойки, насос ополаскивания</t>
  </si>
  <si>
    <t>Печь электрическая для пиццы ПЭК-400П, конвейерная, сенсорное управление, TFT экран 4.3", 1 камера 509x489x88 мм, +70…+315 С,  размеры конвейера 1015х457 мм, 892x1109(1660)x505 мм, 8,632 кВт, 400В</t>
  </si>
  <si>
    <t>Печь электрическая для пиццы ПЭК-400П, конвейерная, сенсорное управление, TFT экран 4.3", 1 камера 509x489x88 мм, +70…+315 С,  размеры конвейера 1015х457 мм, 892x1109(1660)x442 мм, 8,632 кВт, 400В, без крыши, без основания - для установки в 2 или 3 яруса</t>
  </si>
  <si>
    <t>Печь электрическая для пиццы ПЭК-400П с дверцей, конвейерная, сенсорное управление, TFT экран 4.3", 1 камера 509x489x88 мм, +70…+315 С,  размеры конвейера 1015х457 мм, 941x1109(1660)x505 мм, 8,632 кВт, 400В</t>
  </si>
  <si>
    <t>Печь электрическая для пиццы ПЭК-400П с дверцей, конвейерная, сенсорное управление, TFT экран 4.3", 1 камера 509x489x88 мм, +70…+315 С,  размеры конвейера 1015х457 мм, 941x1109(1660)x442 мм, 8,632 кВт, 400В, без крыши, без основания - для установки в 2 или 3 яруса</t>
  </si>
  <si>
    <r>
      <t xml:space="preserve">Печь электрическая для пиццы ПЭК-800, конвейерная, 1 камера 1014x853x75 мм, +70…+315 С,  размеры конвейера 1830х812 мм, </t>
    </r>
    <r>
      <rPr>
        <sz val="11"/>
        <color indexed="8"/>
        <rFont val="Arial Cyr"/>
        <charset val="204"/>
      </rPr>
      <t>1927х1374х1160</t>
    </r>
    <r>
      <rPr>
        <sz val="11"/>
        <rFont val="Arial Cyr"/>
        <charset val="204"/>
      </rPr>
      <t xml:space="preserve"> мм, 27,5 кВт, 400В, подставка</t>
    </r>
  </si>
  <si>
    <r>
      <t xml:space="preserve">Печь электрическая для пиццы ПЭК-800 с дверцей, конвейерная, 1 камера 1014x853x75 мм, +70…+315 С,  размеры конвейера 1830х812 мм, </t>
    </r>
    <r>
      <rPr>
        <sz val="11"/>
        <color indexed="8"/>
        <rFont val="Arial Cyr"/>
        <charset val="204"/>
      </rPr>
      <t>1927х1426х1160</t>
    </r>
    <r>
      <rPr>
        <sz val="11"/>
        <rFont val="Arial Cyr"/>
        <charset val="204"/>
      </rPr>
      <t xml:space="preserve"> мм, 27,5 кВт, 400В, подставка</t>
    </r>
  </si>
  <si>
    <t>Тележка-шпилька для гастроемкостей ТШГ-10-1/1, 10 уровней для GN 1/1, расстояние между уровнями 82 мм, вся нерж.</t>
  </si>
  <si>
    <t>Кассета для тарелок МПК-700К.1102.00.00.090, 500х500х106 мм</t>
  </si>
  <si>
    <t>Кассета нейтральная МПК-700К.1102.00.00.091 (кассета для стаканов и чашек), 500х500х106 мм</t>
  </si>
  <si>
    <t>Кассета для столовых приборов МПК-700К.1102.00.00.092, 500х500х106 мм</t>
  </si>
  <si>
    <t>Рамка в сборе МПК-700К (к кассете для стаканов и чашек), 455х455 мм</t>
  </si>
  <si>
    <t>Стакан для столовых приборов МПК-700ЛТ, Ø127х130 мм</t>
  </si>
  <si>
    <t>Сетка защитная МПК-65-65 для мойки легких предметов, 770х640 мм</t>
  </si>
  <si>
    <t>Зонты вытяжные для подовых пекарских шкафов</t>
  </si>
  <si>
    <t>Зонт вытяжной встраиваемый ЗВВ-1500П с пароконденсатором, 4 лабиринтных фильтра, 4 угольных фильтра, 1 вентилятор, для ЭШП-Х-01КП 3EN Super (Х=1, 2, 3) (1590х1260х408 мм)</t>
  </si>
  <si>
    <t>Шкаф расстоечный тепловой ШРТ-6-ЭШП Super, 6 полок-решеток, 2 стекл. дверцы, автоматическое поддержание уровня воды в ванне, +30...+85 С, регулировка влажности от 20 до 98%, память на 110 программ, 3 этапа в каждой программе 2,7 кВт, 230 В, 1590х977х873 мм, черный дизайн, для установки модулей ЭШП-1-01КП 3EN Super (до 2-х ярусов)</t>
  </si>
  <si>
    <t>Ротационные пекарские шкафы серии EXPERT</t>
  </si>
  <si>
    <t>Ротационный пекарский шкаф РПШ-16-6-4, серия EXPERT, пароувлажнение каскадно-лоткового типа, увеличенное стекло двери, регулировка скорости вращения вентилятора, регулировка влажности от 0 до 100%, память на 110 программ, 4 этапа в каждой программе, прошивка через USB-порт, в комплекте тележка-шпилька ТШГ-16-6-4 на 16 уровней 600х400 мм, 34,91 кВт, 400В</t>
  </si>
  <si>
    <t>Ферментаторы серии LIGHT</t>
  </si>
  <si>
    <t>Ферментаторы серии CHEF</t>
  </si>
  <si>
    <t>Ферментатор ФТ-100, серия LIGHT, объем чаши 210 л, полезный объем закваски 105 л, объем материнской закваски 32,5 л, охлаждение, TFT-экран, герметичная крышка, 754x1350x1596 мм, на колесах, 3,6 кВт, 400 В, вся нерж.</t>
  </si>
  <si>
    <t>Ферментатор ФТ-40, серия LIGHT, объем чаши 80 л, полезный объем закваски 40 л, объем материнской закваски 12 л, охлаждение, TFT-экран, герметичная крышка, 505x1035x1491 мм, на колесах, 1,6 кВт, 400 В, вся нерж.</t>
  </si>
  <si>
    <t>Ферментатор ФТ-40П, серия CHEF, объем чаши 80 л, полезный объем закваски 40 л, объем материнской закваски 12 л, охлаждение/нагрев, TFT-экран, герметичная крышка, 505x1035x1491 мм, на колесах, 1,9 кВт, 400 В, вся нерж.</t>
  </si>
  <si>
    <t>Автоматические фритюрницы</t>
  </si>
  <si>
    <t>АВТОМАТИЧЕСКИЕ ФРИТЮРНИЦЫ</t>
  </si>
  <si>
    <t>Фритюрница электрическая ЭФК-70Л с автоподъемом корзины, ванна 70 л, 1 корзина GN 2/1 (650x530x150 мм), 1821х911х964 мм, +50…+190 С, 36 кВт, 400В, тележка на 3 GN 2/1 в комплекте, выкатная ванна для слива масла 70 л, вся нерж.</t>
  </si>
  <si>
    <t>Фритюрница электрическая ЭФК-35Л с автоподъемом корзины, ванна 35 л, 1 корзина GN 1/1 (530x325x150 мм), 1413х911х964 мм, +50…+190 С, 18 кВт, 400В, тележка на 3 GN 1/1 в комплекте, выкатная ванна для слива масла 35 л, вся нерж.</t>
  </si>
  <si>
    <t>Котлы пищеварочные ЭЛЕКТРИЧЕСКИЕ с герметичной крышкой</t>
  </si>
  <si>
    <t>Котел пищеварочный КПЭМ-60А (автоклав), 60 л, +120 °С, герметичная крышка, пар. рубашка, ручное опрокидывание, цельнотянутый, подставка на регулируемых опорах с колесами</t>
  </si>
  <si>
    <t>Плита индукционная 4-х конфорочная КИП-49П-5,0, краш. подставка, 840х900х940 мм, 9 ур. мощности, +60…+240 С, 20 кВт, 400 В, 4 независимых индуктора, стеклокерамика 6 мм, 2 жироулавливающих фильтра, защита от перегрева</t>
  </si>
  <si>
    <t>Плита индукционная 4-х конфорочная КИП-49П-5,0-01, нерж. сталь, 840х900х940 мм, 9 ур. мощности, +60…+240 С, 20 кВт, 400 В, 4 независимых индуктора, стеклокерамика 6 мм, 2 жироулавливающих фильтра, защита от перегрева</t>
  </si>
  <si>
    <t>Центрифуги для яиц</t>
  </si>
  <si>
    <t>Центрифуга автоматическая для яиц ЦДЯ-1500, производительность 15 000 яиц в час, 1,5 кВт, 400 В, 922х773х695 мм</t>
  </si>
  <si>
    <t xml:space="preserve">Abat PR tabs (100 шт) - таблетированное ополаскивающее средство для ПКА </t>
  </si>
  <si>
    <r>
      <t xml:space="preserve">Шкаф пекарский подовый ЭШ-1К электрический,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1300x1080x1010 мм, 5,2 кВт, 230 В, краш. подставка, разборная конструкция, </t>
    </r>
    <r>
      <rPr>
        <b/>
        <sz val="11"/>
        <rFont val="Arial Cyr"/>
        <charset val="204"/>
      </rPr>
      <t>поставляется в собранном виде</t>
    </r>
  </si>
  <si>
    <r>
      <t xml:space="preserve">Шкаф пекарский подовый ЭШ-2К электрический, 2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1300x1080x1330 мм, 10,4 кВт, 400 В, краш. подставка, разборная конструкция, </t>
    </r>
    <r>
      <rPr>
        <b/>
        <sz val="11"/>
        <rFont val="Arial Cyr"/>
        <charset val="204"/>
      </rPr>
      <t>поставляется в собранном виде</t>
    </r>
  </si>
  <si>
    <r>
      <t xml:space="preserve">Шкаф пекарский подовый ЭШ-4К электрический, 4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1300x1080x1680 мм, 20,8 кВт, 400 В, разборная конструкция, </t>
    </r>
    <r>
      <rPr>
        <b/>
        <sz val="11"/>
        <rFont val="Arial Cyr"/>
        <charset val="204"/>
      </rPr>
      <t>поставляется в собранном виде</t>
    </r>
  </si>
  <si>
    <r>
      <t xml:space="preserve">Модуль шкафа пекарского подового ЭШ-1К с крышей,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В, </t>
    </r>
    <r>
      <rPr>
        <b/>
        <i/>
        <sz val="11"/>
        <color indexed="10"/>
        <rFont val="Arial Cyr"/>
        <charset val="204"/>
      </rPr>
      <t>поставляется в индивидуальной деревянной упаковке</t>
    </r>
  </si>
  <si>
    <r>
      <t xml:space="preserve">Модуль шкафа пекарского подового ЭШ-1К без крыши, 1 пекарная камера 1000х800х180 мм, нерж. ТЭН-ы, раздельная регулировка верхних и нижних ТЭН-ов (+20...+270 С), нерж. облицовка, нерж. дверца, краш. боковые и задняя стенки, поды - углеродистая сталь, 5,2 кВт, 230 В, для установки в 2, 3, 4 яруса, </t>
    </r>
    <r>
      <rPr>
        <b/>
        <i/>
        <sz val="11"/>
        <color indexed="10"/>
        <rFont val="Arial Cyr"/>
        <charset val="204"/>
      </rPr>
      <t>поставляется в индивидуальной деревянной упаковке</t>
    </r>
  </si>
  <si>
    <t>Аксессуары для тестораскаточных машин</t>
  </si>
  <si>
    <t>Насадка-лапшерезка ЛР-2 для ТРМ-320, ТРМ-420, ТРМ-520, 2 режущих валка, ширина реза 2 мм, 319х120х90 мм</t>
  </si>
  <si>
    <t>Насадка-лапшерезка ЛР-4 для ТРМ-320, ТРМ-420, ТРМ-520, 2 режущих валка, ширина реза 4 мм, 319х120х90 мм</t>
  </si>
  <si>
    <t>Насадка-лапшерезка ЛР-6 для ТРМ-320, ТРМ-420, ТРМ-520, 2 режущих валка, ширина реза 6 мм, 319х120х90 мм</t>
  </si>
  <si>
    <t>Насадка-лапшерезка ЛР-12 для ТРМ-320, ТРМ-420, ТРМ-520, 2 режущих валка, ширина реза 12 мм, 319х120х90 мм</t>
  </si>
  <si>
    <t>%</t>
  </si>
  <si>
    <t>Пароконвектомат ПКА 10-2/3П верхняя панель управления (парогенератор, 10хGN-2/3, память на 110 программ приготовления, термощуп, регулировка влажности, вся нерж, без г/емкостей) черный дизайн, реверс, 230 В</t>
  </si>
  <si>
    <t>Пароконвектомат ПКА 6-2/3П-01 верхняя панель управления (парогенератор, 6хGN-2/3, память на 110 программ приготовления, термощуп, регулировка влажности, автоматическая мойка, ручной душ в комплекте, вся нерж, без г/емкостей) черный дизайн, реверс, 230 В</t>
  </si>
  <si>
    <t>Пароконвектомат ПКА 10-2/3П-01 верхняя панель управления (парогенератор, 10хGN-2/3, память на 110 программ приготовления, термощуп, регулировка влажности, автоматическая мойка, ручной душ в комплекте, вся нерж, без г/емкостей) черный дизайн, реверс, 230 В</t>
  </si>
  <si>
    <t>Пароконвектомат ПКА6-2/3В верхняя панель управления (инжекционный, 6хGN-2/3, память на 110 программ приготовления, термощуп, регулировка влажности, вся нерж, без г/емкостей) черный дизайн, реверс, 230 В</t>
  </si>
  <si>
    <r>
      <t xml:space="preserve">Средство моющее для автоматической мойки пароконвектоматов Neodisher Combi Clean (0,7 л) </t>
    </r>
    <r>
      <rPr>
        <sz val="11"/>
        <color indexed="10"/>
        <rFont val="Arial Cyr"/>
        <charset val="204"/>
      </rPr>
      <t>(временно заказы не принимаются)</t>
    </r>
  </si>
  <si>
    <r>
      <t xml:space="preserve">Комплект дозаторов жидких моющих и ополаскивающих средств для КЭП-6П-01, КЭП-10П-01 </t>
    </r>
    <r>
      <rPr>
        <b/>
        <i/>
        <sz val="11"/>
        <color indexed="10"/>
        <rFont val="Arial Cyr"/>
        <charset val="204"/>
      </rPr>
      <t>(временно заказы не принимаются)</t>
    </r>
  </si>
  <si>
    <r>
      <t xml:space="preserve">Неодишер Алка 500, моющее средство для стаканомоечных машин, канистра по 12 литров </t>
    </r>
    <r>
      <rPr>
        <sz val="11"/>
        <color indexed="10"/>
        <rFont val="Arial Cyr"/>
        <charset val="204"/>
      </rPr>
      <t>(временно заказы не принимаются)</t>
    </r>
  </si>
  <si>
    <r>
      <t>Неодишер ЖЛ, ополаскивающее средство для стаканомоечных машин, канистра по 10 литров</t>
    </r>
    <r>
      <rPr>
        <sz val="11"/>
        <color indexed="10"/>
        <rFont val="Arial Cyr"/>
        <charset val="204"/>
      </rPr>
      <t xml:space="preserve"> (временно заказы не принимаются)</t>
    </r>
  </si>
  <si>
    <t>Прилавок-витрина холодильный мармитный универсальный ПВХМ-70КМУ краш. витрина справа, 2275 мм</t>
  </si>
  <si>
    <t>Прилавок-витрина холодильный мармитный универсальный ПВХМ-70КМУ краш. витрина слева, 2275 мм (по умолчанию)</t>
  </si>
  <si>
    <t>Мини-линия раздачи</t>
  </si>
  <si>
    <t>Пароконвектоматы инжекционные серии ВМ2 и ВМ2-01</t>
  </si>
  <si>
    <t xml:space="preserve">Abat PR tabs (25 шт) - таблетированное ополаскивающее средство для ПКА </t>
  </si>
  <si>
    <t>Мини-линия раздачи, Линия раздачи "АСТА"</t>
  </si>
  <si>
    <t>Линия раздачи "ПАТША", Линия раздачи "ПРЕМЬЕР", Передвижная линия раздачи, Мармиты передвижные</t>
  </si>
  <si>
    <t>Пароконвектоматы бойлерные морские серии ПМФ2 и ПМФ2-01</t>
  </si>
  <si>
    <t>Пароконвектомат ПКА 20-1/1ПМФ2-01 (морской, парогенератор, 20хGN-1/1, память на 110 программ приготовления, 6 программ мойки, вся нерж, без г/емкостей, 3х-канальный щуп, регулировка влажности, вентилятор: реверс + 5 скоростей, фиксация двери, крепление к полу)</t>
  </si>
  <si>
    <t>Ферментатор ФТ-100П, серия CHEF, объем чаши 210 л, полезный объем закваски 105 л, объем материнской закваски 32,5 л, охлаждение/нагрев, TFT-экран, герметичная крышка, 760x1350x1596 мм, на колесах, 3,5 кВт, 400 В, вся нерж.</t>
  </si>
  <si>
    <r>
      <t xml:space="preserve">Подставка под пароконвектомат ПК-10М (5 уровней GN-1/1, нерж. направляющие, </t>
    </r>
    <r>
      <rPr>
        <b/>
        <i/>
        <sz val="11"/>
        <color indexed="10"/>
        <rFont val="Arial Cyr"/>
        <charset val="204"/>
      </rPr>
      <t>краш. каркас</t>
    </r>
    <r>
      <rPr>
        <b/>
        <i/>
        <sz val="11"/>
        <rFont val="Arial Cyr"/>
        <charset val="204"/>
      </rPr>
      <t>)</t>
    </r>
  </si>
  <si>
    <t>Стенка передняя МПН-90Х (Орех, 865 мм)</t>
  </si>
  <si>
    <t>Стенка передняя МПН-90Х (Дуб, 865 мм)</t>
  </si>
  <si>
    <t>Стенка передняя МПН-90Х (Вишня, 865 мм)</t>
  </si>
  <si>
    <t>Стенка передняя МПН-90Х (Нерж, 865 мм)</t>
  </si>
  <si>
    <t>Стенка передняя МПН-90Х (Красное золото, 865 мм)</t>
  </si>
  <si>
    <r>
      <t xml:space="preserve">Пароконвектоматы бойлерные серии ПМ2 </t>
    </r>
    <r>
      <rPr>
        <b/>
        <i/>
        <sz val="11"/>
        <color indexed="10"/>
        <rFont val="Arial Cyr"/>
        <charset val="204"/>
      </rPr>
      <t>(лицо нерж.)</t>
    </r>
  </si>
  <si>
    <r>
      <t xml:space="preserve">Пароконвектомат ПКА 6-1/1ПМ2 (парогенератор, 6хGN-1/1, память на 110 программ приготовления, без г/емкостей, 3х-канальный щуп, регулировка влажности, вентилятор: реверс + 5 скоростей, </t>
    </r>
    <r>
      <rPr>
        <b/>
        <i/>
        <sz val="11"/>
        <color indexed="10"/>
        <rFont val="Arial"/>
        <family val="2"/>
        <charset val="204"/>
      </rPr>
      <t>лицо нерж.</t>
    </r>
    <r>
      <rPr>
        <b/>
        <i/>
        <sz val="11"/>
        <rFont val="Arial"/>
        <family val="2"/>
        <charset val="204"/>
      </rPr>
      <t>)</t>
    </r>
  </si>
  <si>
    <r>
      <t xml:space="preserve">Пароконвектомат ПКА 10-1/1ПМ2 (парогенератор, 10хGN-1/1, память на 110 программ приготовления, без г/емкостей, 3х-канальный щуп, регулировка влажности, вентилятор: реверс + 5 скоростей, </t>
    </r>
    <r>
      <rPr>
        <b/>
        <i/>
        <sz val="11"/>
        <color indexed="10"/>
        <rFont val="Arial Cyr"/>
        <charset val="204"/>
      </rPr>
      <t>лицо нерж.</t>
    </r>
    <r>
      <rPr>
        <b/>
        <i/>
        <sz val="11"/>
        <rFont val="Arial Cyr"/>
        <charset val="204"/>
      </rPr>
      <t>)</t>
    </r>
  </si>
  <si>
    <r>
      <t>Пароконвектоматы инжекционные серии ВМ2 (</t>
    </r>
    <r>
      <rPr>
        <b/>
        <i/>
        <sz val="11"/>
        <color indexed="10"/>
        <rFont val="Arial Cyr"/>
        <charset val="204"/>
      </rPr>
      <t>лицо нерж.)</t>
    </r>
  </si>
  <si>
    <r>
      <t xml:space="preserve">Пароконвектомат ПКА 6-1/1ВМ2 (инжекционный, 6хGN-1/1, память на 110 программ приготовления, без г/емкостей, 3-х-канальный щуп, регулировка влажности, 5 скоростей вращения вентилятора, </t>
    </r>
    <r>
      <rPr>
        <b/>
        <i/>
        <sz val="11"/>
        <color indexed="10"/>
        <rFont val="Arial"/>
        <family val="2"/>
        <charset val="204"/>
      </rPr>
      <t>лицо нерж.</t>
    </r>
    <r>
      <rPr>
        <b/>
        <i/>
        <sz val="11"/>
        <rFont val="Arial"/>
        <family val="2"/>
        <charset val="204"/>
      </rPr>
      <t>)</t>
    </r>
  </si>
  <si>
    <r>
      <t xml:space="preserve">Пароконвектомат ПКА 10-1/1ВМ2 (инжекционный, 10хGN-1/1, память на 110 программ приготовления, без г/емкостей, 3х-канальный щуп, регулировка влажности, 5 скоростей вращения вентилятора, </t>
    </r>
    <r>
      <rPr>
        <b/>
        <i/>
        <sz val="11"/>
        <color indexed="10"/>
        <rFont val="Arial"/>
        <family val="2"/>
        <charset val="204"/>
      </rPr>
      <t>лицо нерж.</t>
    </r>
    <r>
      <rPr>
        <b/>
        <i/>
        <sz val="11"/>
        <rFont val="Arial"/>
        <family val="2"/>
        <charset val="204"/>
      </rPr>
      <t>)</t>
    </r>
  </si>
  <si>
    <r>
      <t xml:space="preserve">Котлы пищеварочные ЭЛЕКТРИЧЕСКИЕ без миксера стационарные, 700 и 900 серия, </t>
    </r>
    <r>
      <rPr>
        <b/>
        <i/>
        <sz val="11"/>
        <color indexed="10"/>
        <rFont val="Arial Cyr"/>
        <charset val="204"/>
      </rPr>
      <t>лицо нерж.</t>
    </r>
  </si>
  <si>
    <r>
      <t xml:space="preserve">Котел пищеварочный электрический КПЭМ-60/7Т, 700 серия, 60 л, +100°С, сливной кран, пароводяная рубашка, цельнотянутый, 800x870x1040 мм, 9,1 кВт, 400 В </t>
    </r>
    <r>
      <rPr>
        <b/>
        <i/>
        <sz val="11"/>
        <color indexed="10"/>
        <rFont val="Arial Cyr"/>
        <charset val="204"/>
      </rPr>
      <t>лицо нерж.</t>
    </r>
  </si>
  <si>
    <r>
      <t xml:space="preserve">Котел пищеварочный электрический КПЭМ-60/9Т, 900 серия, 60 л,+100°С, сливной кран, пароводяная рубашка, цельнотянутый, 641x1015x1030 мм, 9,1 кВт, 400 В </t>
    </r>
    <r>
      <rPr>
        <b/>
        <i/>
        <sz val="11"/>
        <color indexed="10"/>
        <rFont val="Arial Cyr"/>
        <charset val="204"/>
      </rPr>
      <t>лицо нерж.</t>
    </r>
  </si>
  <si>
    <r>
      <t xml:space="preserve">Котел пищеварочный электрический КПЭМ-100/9Т, 900 серия, 100 л, +100°С, сливной кран, пароводяная рубашка, цельнотянутый, 841x1015x1030 мм, 18,1 кВт, 400 В </t>
    </r>
    <r>
      <rPr>
        <b/>
        <i/>
        <sz val="11"/>
        <color indexed="10"/>
        <rFont val="Arial Cyr"/>
        <charset val="204"/>
      </rPr>
      <t>лицо нерж.</t>
    </r>
  </si>
  <si>
    <r>
      <t xml:space="preserve">Котел пищеварочный электрический КПЭМ-160/9Т, 900 серия, 160 л, +100°С, сливной кран, пароводяная рубашка, цельнотянутый, 841x1015x1030 мм, 18,1 кВт, 400 В </t>
    </r>
    <r>
      <rPr>
        <b/>
        <i/>
        <sz val="11"/>
        <color indexed="10"/>
        <rFont val="Arial Cyr"/>
        <charset val="204"/>
      </rPr>
      <t>лицо нерж</t>
    </r>
  </si>
  <si>
    <r>
      <t xml:space="preserve">Котел пищеварочный электрический КПЭМ-250/9Т, 900 серия, 250 л, +100°С, сливной кран, пароводяная рубашка, 841x1015x1282 мм, 18,1 кВт, 400 В </t>
    </r>
    <r>
      <rPr>
        <b/>
        <i/>
        <sz val="11"/>
        <color indexed="10"/>
        <rFont val="Arial Cyr"/>
        <charset val="204"/>
      </rPr>
      <t>лицо нерж.</t>
    </r>
  </si>
  <si>
    <t>Льдогенератор кубикового льда ЛГ-24/06К-03, 24 кг/сутки, водяное охлаждение, 40 кубиков (10 г) за цикл, бункер на 6 кг, 382х590х610 мм, 0,42 кВт, 230 В</t>
  </si>
  <si>
    <t>Льдогенератор кубикового льда ЛГ-24/06К-04, 24 кг/сутки, воздушное охлаждение, 40 кубиков (10 г) за цикл, бункер на 6 кг, 382х590х610 мм, 0,48 кВт, 230 В</t>
  </si>
  <si>
    <t>Льдогенератор кубикового льда ЛГ-64/40К-02, 64 кг/сутки, воздушное охлаждение, 60 кубиков (18 г) за цикл, бункер на 40 кг, 700х630х920 мм, 0,96 кВт, 230 В</t>
  </si>
  <si>
    <t>Льдогенератор кубикового льда ЛГ-64/40К-01, 64 кг/сутки, водяное охлаждение, 60 кубиков (18 г) за цикл, бункер на 40 кг, 700х630х920 мм, 0,96 кВт, 230 В</t>
  </si>
  <si>
    <t>Льдогенератор кубикового льда ЛГ-80/40К-01, 80 кг/сутки, водяное охлаждение, 60 кубиков (18 г) за цикл, бункер на 40 кг, 700х630х920 мм, 0,96 кВт, 230 В</t>
  </si>
  <si>
    <t>Льдогенератор кубикового льда ЛГ-80/40К-02, 80 кг/сутки, воздушное охлаждение, 60 кубиков (18 г) за цикл, бункер на 40 кг, 700х630х920 мм, 1,1 кВт, 230 В</t>
  </si>
  <si>
    <t>Льдогенератор чешуйчатого льда ЛГ-1200Ч-04, 1200 кг/сутки, под систему централизованной подачи хладагента, холодопр-ть 6400 Вт, 912х605х740 мм, 0,495 кВт, 400 В, без бункера</t>
  </si>
  <si>
    <t>Льдогенератор чешуйчатого льда ЛГ-1200Ч-03, 1200 кг/сутки, для сплит-систем, холодопр-ть 6400 Вт, 912х605х740 мм, 0,495 кВт, 400 В, без бункера</t>
  </si>
  <si>
    <t>Стол предмоечный СПМП-7-7 (1715х705)  для посудомоечных машин МПК и МПТ с душирующим устройством</t>
  </si>
  <si>
    <t>,</t>
  </si>
  <si>
    <t xml:space="preserve">Столы островные (700 серия) </t>
  </si>
  <si>
    <t xml:space="preserve">Столы островные (600 серия) </t>
  </si>
  <si>
    <t xml:space="preserve">Столы пристенные, с бортом (700 серия) </t>
  </si>
  <si>
    <t>Стол-тумбы купе, островные (600 серия)</t>
  </si>
  <si>
    <t>Стол-тумбы купе, островные (700 серия)</t>
  </si>
  <si>
    <t>Стол-тумбы купе, пристенные с бортом (600 серия)</t>
  </si>
  <si>
    <t xml:space="preserve">Стол-тумбы купе, пристенные с бортом (700 серия) </t>
  </si>
  <si>
    <t>Стеллажи кухонные (серия 500) вся нерж.</t>
  </si>
  <si>
    <t xml:space="preserve">Стеллажи кухонные (серия 400) вся нерж. </t>
  </si>
  <si>
    <t>Стеллажи кухонные (серия 600) вся нерж.</t>
  </si>
  <si>
    <t xml:space="preserve">Ванны моечные цельнотянутые (вварные), разборные, с полкой, вся нерж. (700 серия), глубина мойки-300 мм </t>
  </si>
  <si>
    <t xml:space="preserve"> Ванна моечная (котломойка) сварная, вся нержавейка</t>
  </si>
  <si>
    <t>Тележки передвижные</t>
  </si>
  <si>
    <t>Шкаф-купе нейтр. ШКН-6-3РН нерж. (1200х560х1800 мм)</t>
  </si>
  <si>
    <t>Шкаф-купе нейтр. ШКН-6-5РН нерж. (1500х560х1800 мм)</t>
  </si>
  <si>
    <t xml:space="preserve">Шкаф для одежды ШРО-6-0 нерж. (600х560х1800 мм) </t>
  </si>
  <si>
    <t xml:space="preserve">Шкаф распашной для хлеба ШРХ-6-1 РН нерж. (820х560х1800 мм, вместимость 7 лотков для хлеба 456х740х71 мм) </t>
  </si>
  <si>
    <t>Полки настенные (вся нерж.)</t>
  </si>
  <si>
    <t xml:space="preserve">Стол для сбора отходов ССО-1 (800x700x860 мм) вся нерж. </t>
  </si>
  <si>
    <t xml:space="preserve">Стол для сбора отходов ССО-4 (1400x700x860 мм) вся нерж. </t>
  </si>
  <si>
    <t xml:space="preserve">Стол для кофемашины СКМ-7-2 (1400x700x860 мм) 3 выдв. ящика, 1 откидн. ящик, 4 шкаф., вся нерж. </t>
  </si>
  <si>
    <t xml:space="preserve">Стол с тумбой островной СТО-7-1 (1000x700x860 мм) 3 выдвижных ящика, вся нерж. </t>
  </si>
  <si>
    <t>Стол с тумбой островной СТО-7-2 (1200x700x860 мм) 3 выдвижных ящика, вся нерж.</t>
  </si>
  <si>
    <t>Стол с тумбой островной СТО-7-3 (1500x700x860 мм) 3 выдвижных ящика, вся нерж.</t>
  </si>
  <si>
    <t>Стол с выдвижными ящиками СТН-7-1 (1200x700x860 мм) 3 выдвижных ящика, вся нерж.</t>
  </si>
  <si>
    <t>Стол с выдвижными ящиками СТН-7-2 (1400x700x860 мм) 3 выдвижных ящика, вся нерж.</t>
  </si>
  <si>
    <t>Стол для мойки овощей СМО-6-3 РН (1200x600x860 мм) мойка-стол, (мойка-500x500x300 мм), вся нерж.</t>
  </si>
  <si>
    <t xml:space="preserve">Стол для мойки овощей СМО-6-4 РН (1400x600x860 мм) стол-мойка-стол, (мойка-500x500x300 мм), вся нерж. </t>
  </si>
  <si>
    <t xml:space="preserve">Стол-тумба купе СТК-2Д (1000x760x905 мм) корпус-нерж., двери-ламинат со стеклом, подсветка </t>
  </si>
  <si>
    <t xml:space="preserve">Стол предмоечный и сбора отходов СПСО-7-5 (1500х704х860 мм), мойка (500х500х300), разборный, вся нерж. </t>
  </si>
  <si>
    <t xml:space="preserve">Подтоварник кухонный ПК-40-01 (400x400x420 мм) каркас нерж. </t>
  </si>
  <si>
    <t>Стеллаж для сушки тарелок ССТ-4-2 (400х1000 мм) 140 тарелок,вся нерж. с лотком для сбора воды</t>
  </si>
  <si>
    <t>Шкаф сушильный ШС-32-1-01, 32 х EN 1/1 (600x400 мм), GN 1/1 (350х325 мм), +30…+85 °С, таймер до 24 часов, эл/механика, в комплекте 32 решетки 600х400 мм из нерж. стали и емкость для сбора воды из нерж. стали, краш. корпус</t>
  </si>
  <si>
    <t>Шкаф сушильный ШС-32-1-03, 32 х EN 1/1 (600x400 мм), GN 1/1 (350х325 мм), +30…+85 °С, таймер до 24 часов, эл/механика, в комплекте 32 решетки 600х400 мм из нерж. стали и емкость для сбора воды из нерж. стали, нерж. корпус</t>
  </si>
  <si>
    <t>Шкаф сушильный ШС-32-2В-01, 2 камеры 16 х EN 1/1 (600x400 мм), GN 1/1 (350х325 мм), +30…+85 °С, таймер до 24 часов, эл/механика, в комплекте 32 решетки 600х400 мм из нерж. стали и 2 емкости для сбора воды из нерж. стали, краш. корпус</t>
  </si>
  <si>
    <t>Шкаф сушильный ШС-32-2В-03, 2 камеры 16 х EN 1/1 (600x400 мм), GN 1/1 (350х325 мм), +30…+85 °С, таймер до 24 часов, эл/механика, в комплекте 32 решетки 600х400 мм из нерж. стали и 2 емкости для сбора воды из нерж. стали, нерж. корпус</t>
  </si>
  <si>
    <t>Шкаф сушильный ШС-32-2Г-01, 32 х EN 2/1 (600x800 мм) или 64 х EN 1/1 (600x400 мм), GN 1/1 (350х325 мм), +30…+85 °С, таймер до 24 часов, эл/механика, в комплекте 64 решетки 600х400 мм из нерж. стали и 2 емкости для сбора воды из нерж. стали, краш. корпус</t>
  </si>
  <si>
    <t>Шкаф сушильный ШС-32-2Г-03, 32 х EN 2/1 (600x800 мм) или 64 х EN 1/1 (600x400 мм), GN 1/1 (350х325 мм), +30…+85 °С, таймер до 24 часов, эл/механика, в комплекте 64 решетки 600х400 мм из нерж. стали и 2 емкости для сбора воды из нерж. стали, нерж. корпус</t>
  </si>
  <si>
    <t>ДЕГИДРАТОРЫ (ШКАФЫ СУШИЛЬНЫЕ) - МОДЕЛИ 2021 ГОДА - РАСПРОДАЖА ОСТАТКОВ</t>
  </si>
  <si>
    <t>Шкаф сушильный ШС-32-2Г, 32 х EN 2/1 (600x800 мм) или 64 х EN 1/1 (600x400 мм), GN 1/1 (350х325 мм), +30…+85 °С, таймер до 24 часов, эл/механика, в комплекте 64 решетки 600х400 мм из нерж. стали и 2 емкости для сбора воды из нерж. стали, краш.  корпус ЗАКАЗЫ НЕ ПРИНИМАЮТСЯ</t>
  </si>
  <si>
    <t>Шкаф сушильный ШС-32-2В-02, 2 камеры 16 х EN 1/1 (600x400 мм), GN 1/1 (350х325 мм), +30…+85 °С, таймер до 24 часов, эл/механика, в комплекте 32 решетки 600х400 мм из нерж. стали и 2 емкости для сбора воды из нерж. стали, нерж. корпус ЗАКАЗЫ НЕ ПРИНИМАЮТСЯ</t>
  </si>
  <si>
    <t>Шкаф сушильный ШС-32-2В, 2 камеры 16 х EN 1/1 (600x400 мм), GN 1/1 (350х325 мм), +30…+85 °С, таймер до 24 часов, эл/механика, в комплекте 32 решетки 600х400 мм из нерж. стали и 2 емкости для сбора воды из нерж. стали, краш. корпус - ЗАКАЗЫ НЕ ПРИНИМАЮТСЯ</t>
  </si>
  <si>
    <r>
      <t>Линия раздачи "АСТА" -</t>
    </r>
    <r>
      <rPr>
        <b/>
        <i/>
        <sz val="11"/>
        <color indexed="10"/>
        <rFont val="Arial Cyr"/>
        <charset val="204"/>
      </rPr>
      <t xml:space="preserve"> столешница нерж.</t>
    </r>
  </si>
  <si>
    <r>
      <t xml:space="preserve">Прилавок для столовых приборов ПСП-70КМ (630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</si>
  <si>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ПВВ(Н)-70КМ-НШ (открытый, с нейтр. шкафом, одна полка, подсветка, охл. стол,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</si>
  <si>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1-х блюд ПМЭС-70КМ  (2 конфорки, одна полка, подсветка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</si>
  <si>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1-х блюд ПМЭС-70КМ  (2 конфорки, две полки, подсветка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</si>
  <si>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ПМЭС-70КМ-60 (две полки, подсветка, с гастроемкостями,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</si>
  <si>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для горячих напитков ПГН-70КМ-02 нейтральный стол (без полок,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</si>
  <si>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Кассовая кабина КК-70КМ  (1120 мм) универсальная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</si>
  <si>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для столовых приборов ПСПХ-70КМ, хлебница, 4 пласт. стакана (630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</si>
  <si>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ПТЭ-70КМ-80 для подогрева тарелок (80 тарелок, 2х240, 630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</si>
  <si>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Модуль нейтральный МН-70КМ нейтральный стол (630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</si>
  <si>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для горячих напитков ПГН-70КМ-03 нейтральный стол (без полок,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</si>
  <si>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для горячих напитков ПГН-70КМ нейтральный стол (две полки,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</si>
  <si>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для горячих напитков ПГН-70КМ-01 нейтральный стол (две полки,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</si>
  <si>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тепловой ПВТ-70КМ (закрытая витрина,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</si>
  <si>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тепловой ПВТ-70КМ-02 (тепловой шкаф, тепловентилятор, без полок,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</si>
  <si>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нейтральная ПВН-70КМ (три полки,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</si>
  <si>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1-х блюд ПМЭС-70КМ-01 (3 конфорки, одна полка, подсветка,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</si>
  <si>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1-х блюд ПМЭС-70КМ-01 (3 конфорки, две полки, подсветка, 1500 мм) с двумя полками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</si>
  <si>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 паровой (две полки, подсветка, с гастроемкостями,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</si>
  <si>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ЭМК-70КМ-01 паровой (одна полка, подсветка, с гастроемкостями,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</si>
  <si>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ЭМК-70КМ-01 паровой (две полки, подсветка, с гастроемкостями,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</si>
  <si>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 паровой (две подогреваемые полки, подсветка, с гастроемкостями, 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</si>
  <si>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ЭМК-70КМ-01 паровой (две подогреваемые полки, подсветка, с гастроемкостями,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</si>
  <si>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ЭМК-70КМШ паровой с тепловым шкафом (две полки, с г/ёмкостями,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</si>
  <si>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1-х и 2-х блюд ЭМК-70КМУ универс. паровой (две полки, подсвет, одна конф., с г/ёмкостями,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</si>
  <si>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Мармит 2-х блюд ПМЭС-70КМ-80 (две полки,  подсветка, с гастроемкостями,1500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</si>
  <si>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ПВВ(Н)-70КМ-01-НШ (открытый, полка, подсветка, охлаждаемый стол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</si>
  <si>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ПВВ(Н)-70КМ-01-НШ (открытый, две полки, подсветка, охлаждаемый стол 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</si>
  <si>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ПВВ(Н)-70КМ-02-НШ с ванной, нейтральный шкаф (1120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</si>
  <si>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ПВВ(Н)-70КМ-03-НШ с ванной, нейтральный шкаф (1500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</si>
  <si>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 холодильный ПВВ(Н)-70КМ-03-НШ с ванной, две полки, нейтральный шкаф (1500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</si>
  <si>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холодильный ПВВ(Н)-70КМ-С-НШ плоский стол (1120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</si>
  <si>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холодильный ПВВ(Н)-70КМ-С-01-НШ плоский стол (1500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</si>
  <si>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холодильный ПВВ(Н)-70КМ-С-02-НШ с гастроемкостями (1120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</si>
  <si>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Прилавок-витрина холодильный ПВВ(Н)-70КМ-С-03-НШ с гастроемкостями (1500 мм) </t>
    </r>
    <r>
      <rPr>
        <b/>
        <i/>
        <sz val="11"/>
        <color indexed="10"/>
        <rFont val="Arial Cyr"/>
        <charset val="204"/>
      </rPr>
      <t>столешница нерж.</t>
    </r>
  </si>
  <si>
    <r>
      <t>Прилавок-витрина холодильный ПВВ(Н)-70КМ-С-01-ОК с охлаждаемой камерой (саладэт закрыт.,1500 мм)</t>
    </r>
    <r>
      <rPr>
        <b/>
        <i/>
        <sz val="11"/>
        <color indexed="10"/>
        <rFont val="Arial Cyr"/>
        <charset val="204"/>
      </rPr>
      <t xml:space="preserve"> столешница нерж.</t>
    </r>
  </si>
  <si>
    <r>
      <t xml:space="preserve">Модуль поворотный МП-90КМ (внешн. 90 градус)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</si>
  <si>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Модуль поворотный МП-90КМ-01 (внутрен. 90 градус) без направляющей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</si>
  <si>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Модуль поворотный МП-45КМ (внешн. 45 градус) </t>
    </r>
    <r>
      <rPr>
        <b/>
        <i/>
        <sz val="11"/>
        <color indexed="10"/>
        <rFont val="Arial Cyr"/>
        <charset val="204"/>
      </rPr>
      <t>столешница нерж.</t>
    </r>
  </si>
  <si>
    <r>
      <t xml:space="preserve">Модуль поворотный МП-45КМ-01 (внутрен. 45 градус) без направляющей </t>
    </r>
    <r>
      <rPr>
        <b/>
        <i/>
        <sz val="11"/>
        <color indexed="10"/>
        <rFont val="Arial Cyr"/>
        <charset val="204"/>
      </rPr>
      <t>столешница нерж.</t>
    </r>
  </si>
  <si>
    <t>Комплект колес для линии раздачи "HOT-LINE" (2 фиксированных колеса, 2 поворотных колеса)</t>
  </si>
  <si>
    <t xml:space="preserve">Корзина GN 1/6-203 для ЭВК, правая ручка, нерж. </t>
  </si>
  <si>
    <t xml:space="preserve">Корзина GN 1/6-203 для ЭВК, левая ручка, нерж. </t>
  </si>
  <si>
    <t>Гастроемкость GN 1/3-20 на ПКА 6-1/3 (325x176 мм)</t>
  </si>
  <si>
    <t>Гастроемкость стандартная GN 2/1-40 для плит ЭП и шкафов ШЖЭ с конвекцией (646x530 мм)</t>
  </si>
  <si>
    <t xml:space="preserve">Гастроемкость 1/4 мал. GN Н150 с ручк. для мармитов ЭМК, ПМЭС, витрины и салат-бары ПВВ (265х162 мм) </t>
  </si>
  <si>
    <t xml:space="preserve">Гастроемкость 1/3 мал. GN Н150 с ручк. для мармитов ЭМК, ПМЭС, витрина и салат-бары ПВВ (325x176 мм) </t>
  </si>
  <si>
    <t xml:space="preserve">Гастроемкость 1/2 средн. GN Н150 с ручк. для мармитов ЭМК, ПМЭС, витрины и салат-бары  ПВВ (325x265 мм) </t>
  </si>
  <si>
    <t xml:space="preserve">Гастроемкость 1/1 больш. GN Н150 с ручк. для мармитов ЭМК, ПМЭС, витрины и салат-бары ПВВ (530x325 мм) </t>
  </si>
  <si>
    <t xml:space="preserve">Крышка гастроемкости GN 1/2 с ручкой (с вырезом под ручки гастроемкости) </t>
  </si>
  <si>
    <t xml:space="preserve">Крышка гастроемкости GN 1/4 с ручкой (с вырезом под ручки гастроемкости) </t>
  </si>
  <si>
    <t xml:space="preserve">Лист д/выпечки алюмин. TG410 (600x400x15) UNOX S.p.A перфорированный для теплового оборудования </t>
  </si>
  <si>
    <t>Решетка ПВТ70М-03.00.000-03СБ полиров. (400 х 692)</t>
  </si>
  <si>
    <r>
      <t xml:space="preserve">Решетка ПВТ70М-03.00.000-02СБ полиров. (570х692) </t>
    </r>
    <r>
      <rPr>
        <sz val="11"/>
        <color indexed="8"/>
        <rFont val="Arial Cyr"/>
        <family val="2"/>
        <charset val="204"/>
      </rPr>
      <t xml:space="preserve">
</t>
    </r>
  </si>
  <si>
    <t xml:space="preserve">Решетка ПВТ70М-03.00.000-04СБполиров. (570х476) </t>
  </si>
  <si>
    <r>
      <t>Решетка ПВТ70М-03.00.000-05СБполиров. (400х476)</t>
    </r>
    <r>
      <rPr>
        <sz val="11"/>
        <color indexed="8"/>
        <rFont val="Arial Cyr"/>
        <family val="2"/>
        <charset val="204"/>
      </rPr>
      <t xml:space="preserve">
</t>
    </r>
  </si>
  <si>
    <t xml:space="preserve">Решетка ПВТ70М-03.00.000-01СБ полиров. (400х504) </t>
  </si>
  <si>
    <t xml:space="preserve">Решетка ПВТ70М-03.00.000СБ полиров. (570х504) </t>
  </si>
  <si>
    <t>Тележка подкатная ТП 16-6-4 для КЭП-16П-01, 16 уровней для противней 600х400 мм, расстояние между уровнями 80 мм, вся нерж.</t>
  </si>
  <si>
    <t>Ванны моечные цельнотянутые (вварные), разборные, с полкой, вся нерж. (600 серия) глубина мойки-300 мм</t>
  </si>
  <si>
    <t>Камеры шоковой заморозки</t>
  </si>
  <si>
    <t>Камера шоковой заморозки ШОКК-201 (в комплекте 1 тележка на 20 х GN 2/1 или 20 х EN 2/1,  t (от +90 до -40°С), полезный объем 2,14 м3, охлаждение 150 кг/90 мин, заморозка 150 кг/240 мин, 2263х1800х2267 мм)</t>
  </si>
  <si>
    <t>Камера шоковой заморозки ШОКК-202 (в комплекте 2 тележки на 20 х GN 2/1 или 20 х EN 2/1,  t (от +90 до -40°С), полезный объем 4,28 м3, охлаждение 300 кг/90 мин, заморозка 300 кг/240 мин, 3465х1800х2267 мм)</t>
  </si>
  <si>
    <t>Камера шоковой заморозки ШОКК-203 (в комплекте 3 тележки на 20 х GN 2/1 или 20 х EN 2/1,  t (от +90 до -40°С), полезный объем 6,42 м3, охлаждение 450 кг/90 мин, заморозка 450 кг/240 мин, 5521х1800х2267 мм)</t>
  </si>
  <si>
    <r>
      <t xml:space="preserve">Конвекционная печь КЭП-6, 6 уровней, 400х600 мм, нерж. камера, эл/механика, пароувлажнение, </t>
    </r>
    <r>
      <rPr>
        <b/>
        <sz val="11"/>
        <rFont val="Arial Cyr"/>
        <charset val="204"/>
      </rPr>
      <t>регулировка влажности от 0% до 100%</t>
    </r>
    <r>
      <rPr>
        <sz val="11"/>
        <rFont val="Arial Cyr"/>
        <charset val="204"/>
      </rPr>
      <t>, реверс, без противней</t>
    </r>
  </si>
  <si>
    <t>Конвекционная печь КЭП-6П, 6 уровней, 400х600 мм, нерж. камера,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</si>
  <si>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r>
      <t xml:space="preserve">Конвекционная печь КЭП-10, 10 уровней, 400х600 мм, нерж. камера, эл/механика, пароувлажнение, </t>
    </r>
    <r>
      <rPr>
        <b/>
        <sz val="11"/>
        <rFont val="Arial Cyr"/>
        <charset val="204"/>
      </rPr>
      <t>регулировка влажности от 0% до 100%</t>
    </r>
    <r>
      <rPr>
        <sz val="11"/>
        <rFont val="Arial Cyr"/>
        <charset val="204"/>
      </rPr>
      <t>, реверс, без противней</t>
    </r>
  </si>
  <si>
    <t>Конвекционная печь КЭП-10П, 10 уровней, 400х600 мм, нерж. камера, электронная панель, пароувлажнение, регулировка влажности от 0 до 100%, реверс, память на 110 программ, до 4-ех этапов в программе, без противней</t>
  </si>
  <si>
    <r>
      <t xml:space="preserve">Подставка ПЭШ-3 для ЭШ-1К, ЭШ-2К, ЭШ-3К (высота 643 мм), </t>
    </r>
    <r>
      <rPr>
        <b/>
        <i/>
        <sz val="11"/>
        <color indexed="10"/>
        <rFont val="Arial Cyr"/>
        <charset val="204"/>
      </rPr>
      <t>поставляется в индивидуальной деревянной упаковке</t>
    </r>
  </si>
  <si>
    <r>
      <t xml:space="preserve">Подставка ПЭШ-3-01 для ЭШ-3К, ЭШ-4К (высота 341 мм), </t>
    </r>
    <r>
      <rPr>
        <b/>
        <i/>
        <sz val="11"/>
        <color indexed="10"/>
        <rFont val="Arial Cyr"/>
        <charset val="204"/>
      </rPr>
      <t>поставляется в индивидуальной деревянной упаковке</t>
    </r>
  </si>
  <si>
    <t>Котлы пищеварочные ДИЗЕЛЬ/ГАЗ без миксера стационарные, шестигранные, вся нерж.</t>
  </si>
  <si>
    <t>Котел пищеварочный ДИЗЕЛЬ/ГАЗ КПДМ-500, шестигранный, 500 л, +100°С, сливной кран, пар. рубашка, тепловая мощность дизельной горелки Lamborghini ECO-7R 54 кВт, опционально возможна установка газовой горелки, 1532х1601х1414 мм</t>
  </si>
  <si>
    <t>Котел пищеварочный ДИЗЕЛЬ/ГАЗ КПДМ-250, шестигранный, 250 л, +100°С, сливной кран, пар. рубашка, тепловая мощность дизельной горелки Lamborghini ECO-3R 25 кВт, опционально возможна установка газовой горелки, 1325х1260х1175 мм</t>
  </si>
  <si>
    <r>
      <t xml:space="preserve">Шкаф пекарский подовый ЭШ-3К электрический, 3 пекарные камеры 1000х800х180 мм, нерж. ТЭН-ы, раздельная регулировка верхних и нижних ТЭН-ов (+20...+270 С), нерж. облицовка, нерж. дверцы, краш. боковые и задняя стенки, поды - углеродистая сталь, 1300x1080x1355 мм, 15,6 кВт, 400 В, краш. подставка, разборная конструкция, </t>
    </r>
    <r>
      <rPr>
        <b/>
        <sz val="11"/>
        <rFont val="Arial Cyr"/>
        <charset val="204"/>
      </rPr>
      <t>поставляется в собранном виде</t>
    </r>
  </si>
  <si>
    <t xml:space="preserve"> Abat GW (5 л) - жидкое щелочное концентрированное моющее средство для стаканомоечных машин</t>
  </si>
  <si>
    <t xml:space="preserve"> Abat GR (5 л) - жидкое кислотное концентрированное ополаскивающее средство для стаканомоечных машин</t>
  </si>
  <si>
    <t>Фильтр система Brita 1001943 PURITY C 150</t>
  </si>
  <si>
    <t>Фильтрсистема 1001944 PURITY C 300 Комплект №6</t>
  </si>
  <si>
    <t>Конвекционная печь КЭП-3, 3 уровня, 400х600 мм, нерж. камера, нерж. корпус, эл/механика, пароувлажнение, реверс, без противней</t>
  </si>
  <si>
    <t>Конвекционная печь КЭП-4ПМ-01, 4 уровня, 400х600 мм, открытие дверцы справа-налево, нерж. камера, нерж. корпус, электронная панель, пароувлажнение, регулировка влажности от 0 до 100%, реверс, автоматическая мойка, память на 110 программ, до 4-ех этапов в программе</t>
  </si>
  <si>
    <t>Лиофильные сушильные камеры</t>
  </si>
  <si>
    <t>ЛИОФИЛЬНЫЕ СУШИЛЬНЫЕ КАМЕРЫ</t>
  </si>
  <si>
    <t>Дегидраторы (шкафы сушильные)</t>
  </si>
  <si>
    <t>Машина тестораскаточная ТРМ-500/1000, конвейерная, толщина раскатки 0,1-40 мм, d валков 60 мм,  длина валков 505 мм, 2 конвейерных транспортера размером 500х1000 мм, 2 скалки в системе намотки, 2482х940х668 мм, 0,55 кВт, 400В, настольная</t>
  </si>
  <si>
    <t>Машина тестораскаточная ТРМ-500/1200, конвейерная, толщина раскатки 0,1-40 мм, d валков 60 мм,  длина валков 505 мм, 2 конвейерных транспортера размером 500х1200 мм, 2 скалки в системе намотки, 2882х935х689 мм, 0,55 кВт, 400В, настольная</t>
  </si>
  <si>
    <t>Abat PW&amp;R tabs (100 шт) - таблетированное моющее средство 2 в 1 с ополаскивающим эффектом для ПКА и КЭП</t>
  </si>
  <si>
    <t>Шкаф сушильный ШС-32-2Г-02, 32 х EN 2/1 (600x800 мм) или 64 х EN 1/1 (600x400 мм), GN 1/1 (350х325 мм), +30…+85 °С, таймер до 24 часов, эл/механика, в комплекте 64 решетки 600х400 мм из нерж. стали и 2 емкости для сбора воды из нерж. стали, нерж. корпус ЗАКАЗЫ НЕ ПРИНИМАЮТСЯ</t>
  </si>
  <si>
    <t>Ротационный пекарский шкаф РПШ-18-8-6ШР, серия EXPERT, пароувлажнение каскадно-лоткового типа, увеличенное стекло двери, регулировка скорости вращения вентилятора, регулировка влажности от 0 до 100%, память на 110 программ, 4 этапа в каждой программе, прошивка через USB-порт, в комплекте тележка-шпилька ТШГ-18-8-6 на 18 уровней 800х600 мм, 53 кВт, 400В</t>
  </si>
  <si>
    <t>Аппараты шоковой заморозки серии LIGHT</t>
  </si>
  <si>
    <t>Аппарат шоковой заморозки 6-и уровневый ШОК-6-1/1 серии LIGHT (6хGN-1/1 или 6х600х400 мм, t (от +90 до -35°С), 0,16 м3, охлаждение 18 кг/90 мин, заморозка 18 кг/240 мин, 745х898х1077 мм)</t>
  </si>
  <si>
    <t>Аппарат шоковой заморозки 10-и уровневый ШОК-10-1/1 серии LIGHT (10хGN-1/1 или 10х600х400 мм, t (от +90 до -35°С), 0,24 м3, охлаждение 25 кг/90 мин, заморозка 25 кг/240 мин, 745х898х1423 мм)</t>
  </si>
  <si>
    <t>Аппарат шоковой заморозки 5-и уровневый ШОК-5-1/1 серии LIGHT (5хGN-1/1 или 5х600х400 мм, t (от +90 до -35°С), 0,16 м3, охлаждение 15 кг/90 мин, заморозка 15 кг/240 мин, 745х898х1077 мм, возможна установка пароконвектомата типа ПКА 6-1/1, ПКА 10-1/1)</t>
  </si>
  <si>
    <t>Гриль лавовый электрический ЭГЛ-40/1Н-00, чугунная решетка 400х700 мм, 400В, настольный, нерж.</t>
  </si>
  <si>
    <t>Гриль лавовый электрический ЭГЛ-40/1Н-01, решетка из нержавеющей стали 400х700 мм, 400В, настольный, нерж.</t>
  </si>
  <si>
    <t>Меланжеры для шоколада</t>
  </si>
  <si>
    <t>Меланжер для шоколада МШ-07, загрузка 7 кг, скорость вращения чаши 0…90 об/мин, 0,55 кВт, 230В, 580х615х620 мм, настольный</t>
  </si>
  <si>
    <t>ЦЕНТРИФУГИ ДЛЯ ЯИЦ, МЕЛАНЖЕРЫ ДЛЯ ШОКОЛАДА, ЭЛЕКТРОМЕХАНИЧЕСКОЕ ОБОРУДОВАНИЕ</t>
  </si>
  <si>
    <t>Мармит 1-х и 2-х блюд ЭМКУ-70Х универсальный, 1500 мм,  1 конфорка d 220 мм, с гастроемкостями, паровой,  1 стеклянная полка, LED-подсветка, съемный нерж. фасад, направляющие в комплекте</t>
  </si>
  <si>
    <t>Мармит 1-х и 2-х блюд ЭМКУ-70Х-01 универсальный, 1500 мм,  1 конфорка d 220 мм, с гастроемкостями, паровой,  2 стеклянные полки, LED-подсветка, съемный нерж. фасад, направляющие в комплекте</t>
  </si>
  <si>
    <t>Тележка-шпилька ТШГ-10-01, 10 уровней для противней 530х470 мм для ШЖЭ, ШЖГ, расстояние между уровнями 120 мм, вся нерж.</t>
  </si>
  <si>
    <t>Лиофильная сушильная камера ЛФ-06П, серия CHEF, сенсорная панель управления, загрузка до 6 кг, 5 лотков, вакуумный насос, нерж. корпус, 2,3 кВт/ч, 220В, 560х718х1027 мм</t>
  </si>
  <si>
    <t>Зонт вытяжной встраиваемый ЗВВ-16-6/4П с пароконденсатором для конвекционных печей типа КЭП-16, 883х1098(1140)х325(360) мм</t>
  </si>
  <si>
    <t>Лиофильная сушильная камера ЛФ-06, серия LIGHT, электронная панель управления (мембранная клавиатура), загрузка до 6 кг, 5 лотков, вакуумный насос, нерж. корпус, 2,3 кВт/ч, 220В, 560х718х1067 мм</t>
  </si>
  <si>
    <t xml:space="preserve">Стол для мойки овощей СМО-6-7 РЧ (1770x600x860 мм) мойка-мойка-стол, (мойка-500x500x300 мм), каркас крашен. </t>
  </si>
  <si>
    <t>Стол для мойки овощей СМО-6-7 РН (1770x600x860 мм) мойка-мойка-стол, (мойка-500x500x300 мм), вся нерж.</t>
  </si>
  <si>
    <t>Стол для мойки овощей СМО-7-7 РЧ (1770x700x860 мм) мойка-мойка-стол, (мойка-500x500x300 мм), каркас крашен.</t>
  </si>
  <si>
    <t>Стол для мойки овощей СМО-7-7 РН (1770x700x860 мм) мойка-мойка-стол, (мойка-500x500x300 мм), вся нерж.</t>
  </si>
  <si>
    <t>Плита индукционная одноконфорочная КИП-1Н-5,0, настольная, 400х520х130 мм, 9 ур. мощности, +60…+240 С, 5,0 кВт, 230 В, 1 индукционный модуль, стеклокерамика 6 мм</t>
  </si>
  <si>
    <t>Решетка для кур-гриль РКГ-3 для ПКА 6-2/3, ПКА 10-2/3, 356х338х146 мм, 3 куры, нерж. сталь</t>
  </si>
  <si>
    <t>Тел.: отдел маркетинга и сбыта +7 (8352) 56-06-85</t>
  </si>
  <si>
    <t>Все вопросы по поводу изделий, указанных в данном прайс-листе Вы можете адресовать на market@abat.ru</t>
  </si>
  <si>
    <t>Готовы ответить также по ICQ</t>
  </si>
  <si>
    <t xml:space="preserve">Шкаф для стерилизации посуды и инвентаря ШСТП-4-35, 4 уровня по 35 ячеек для посуды, таймер 10-60 мин, увиолевое стекло колбы лампы, бактерицидный поток лампы 2,1 Вт, 967х555х1890 мм, нерж. корпус, 0,24 кВт, 230 В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</si>
</sst>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0_р_."/>
    <numFmt numFmtId="166" formatCode="[$-419]mmmm\ yyyy;@"/>
    <numFmt numFmtId="167" formatCode="#,##0_р_."/>
    <numFmt numFmtId="168" formatCode="0.0%"/>
  </numFmts>
  <fonts count="67">
    <font>
      <sz val="10"/>
      <name val="Arial"/>
    </font>
    <font>
      <sz val="10"/>
      <name val="Arial"/>
    </font>
    <font>
      <b/>
      <i/>
      <sz val="11"/>
      <name val="Arial Cyr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6999999999999993"/>
      <name val="Arial"/>
      <family val="2"/>
      <charset val="204"/>
    </font>
    <font>
      <sz val="9.5"/>
      <name val="Arial"/>
      <family val="2"/>
      <charset val="204"/>
    </font>
    <font>
      <sz val="8"/>
      <name val="Arial"/>
      <family val="2"/>
      <charset val="204"/>
    </font>
    <font>
      <sz val="24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b/>
      <i/>
      <sz val="11"/>
      <color indexed="8"/>
      <name val="Arial Cyr"/>
      <charset val="204"/>
    </font>
    <font>
      <b/>
      <i/>
      <sz val="11"/>
      <color indexed="8"/>
      <name val="Arial Cyr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family val="2"/>
      <charset val="204"/>
    </font>
    <font>
      <b/>
      <i/>
      <sz val="11"/>
      <name val="Arial"/>
      <family val="2"/>
      <charset val="204"/>
    </font>
    <font>
      <b/>
      <sz val="11"/>
      <name val="Arial Cyr"/>
      <family val="2"/>
      <charset val="204"/>
    </font>
    <font>
      <b/>
      <i/>
      <sz val="11"/>
      <name val="Arial Cyr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b/>
      <sz val="17"/>
      <color indexed="9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</font>
    <font>
      <b/>
      <i/>
      <sz val="11"/>
      <color indexed="8"/>
      <name val="Arial"/>
      <family val="2"/>
      <charset val="204"/>
    </font>
    <font>
      <i/>
      <sz val="11"/>
      <name val="Arial Cyr"/>
      <family val="2"/>
      <charset val="204"/>
    </font>
    <font>
      <b/>
      <sz val="11"/>
      <color indexed="8"/>
      <name val="Arial Cyr"/>
      <charset val="204"/>
    </font>
    <font>
      <b/>
      <sz val="11"/>
      <color indexed="10"/>
      <name val="Arial Cyr"/>
      <charset val="204"/>
    </font>
    <font>
      <b/>
      <sz val="11"/>
      <name val="Arial Cyr"/>
      <charset val="204"/>
    </font>
    <font>
      <i/>
      <sz val="11"/>
      <color indexed="8"/>
      <name val="Arial Cyr"/>
      <charset val="204"/>
    </font>
    <font>
      <b/>
      <sz val="11"/>
      <color indexed="8"/>
      <name val="Arial"/>
      <family val="2"/>
      <charset val="204"/>
    </font>
    <font>
      <b/>
      <sz val="9"/>
      <color indexed="10"/>
      <name val="Arial Cyr"/>
      <charset val="204"/>
    </font>
    <font>
      <sz val="9"/>
      <color indexed="8"/>
      <name val="Arial Cyr"/>
      <charset val="204"/>
    </font>
    <font>
      <b/>
      <sz val="9"/>
      <color indexed="8"/>
      <name val="Arial Cyr"/>
      <charset val="204"/>
    </font>
    <font>
      <sz val="9"/>
      <color indexed="8"/>
      <name val="Arial"/>
      <family val="2"/>
      <charset val="204"/>
    </font>
    <font>
      <sz val="9"/>
      <name val="Arial Cyr"/>
      <charset val="204"/>
    </font>
    <font>
      <b/>
      <i/>
      <sz val="11"/>
      <name val="Arial Cyr"/>
    </font>
    <font>
      <b/>
      <i/>
      <sz val="11"/>
      <color indexed="8"/>
      <name val="Arial Cyr"/>
    </font>
    <font>
      <b/>
      <sz val="11"/>
      <name val="Arial Cyr"/>
    </font>
    <font>
      <sz val="11"/>
      <color indexed="8"/>
      <name val="Arial Cyr"/>
    </font>
    <font>
      <sz val="11"/>
      <name val="Arial Cyr"/>
    </font>
    <font>
      <b/>
      <sz val="9.6999999999999993"/>
      <name val="Arial"/>
      <family val="2"/>
      <charset val="204"/>
    </font>
    <font>
      <b/>
      <i/>
      <sz val="11"/>
      <color indexed="10"/>
      <name val="Arial Cyr"/>
      <charset val="204"/>
    </font>
    <font>
      <i/>
      <sz val="10"/>
      <name val="Arial"/>
      <family val="2"/>
      <charset val="204"/>
    </font>
    <font>
      <i/>
      <sz val="24"/>
      <name val="Arial"/>
      <family val="2"/>
      <charset val="204"/>
    </font>
    <font>
      <sz val="11"/>
      <color indexed="10"/>
      <name val="Arial Cyr"/>
      <charset val="204"/>
    </font>
    <font>
      <i/>
      <sz val="11"/>
      <color indexed="8"/>
      <name val="Arial Cyr"/>
      <family val="2"/>
      <charset val="204"/>
    </font>
    <font>
      <i/>
      <sz val="9"/>
      <color indexed="8"/>
      <name val="Arial Cyr"/>
      <charset val="204"/>
    </font>
    <font>
      <i/>
      <sz val="9"/>
      <color indexed="8"/>
      <name val="Arial"/>
      <family val="2"/>
      <charset val="204"/>
    </font>
    <font>
      <i/>
      <sz val="9.5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sz val="11"/>
      <color rgb="FFFF000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sz val="11"/>
      <color theme="1"/>
      <name val="Arial Cyr"/>
      <charset val="204"/>
    </font>
    <font>
      <sz val="11"/>
      <color rgb="FFFF0000"/>
      <name val="Arial Cyr"/>
      <family val="2"/>
      <charset val="204"/>
    </font>
    <font>
      <b/>
      <i/>
      <sz val="11"/>
      <color theme="1"/>
      <name val="Arial Cyr"/>
      <charset val="204"/>
    </font>
    <font>
      <b/>
      <i/>
      <sz val="11"/>
      <color rgb="FFFF0000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FF0000"/>
      <name val="Arial Cyr"/>
      <charset val="204"/>
    </font>
    <font>
      <b/>
      <i/>
      <sz val="11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b/>
      <sz val="11"/>
      <color theme="1"/>
      <name val="Arial Cyr"/>
      <charset val="204"/>
    </font>
    <font>
      <b/>
      <i/>
      <sz val="11"/>
      <color theme="1"/>
      <name val="Arial Cyr"/>
      <family val="2"/>
      <charset val="204"/>
    </font>
    <font>
      <b/>
      <i/>
      <sz val="11"/>
      <color rgb="FFFF000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A6CAF0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5" fontId="6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8" fillId="0" borderId="0" xfId="0" applyFont="1"/>
    <xf numFmtId="1" fontId="4" fillId="0" borderId="0" xfId="0" applyNumberFormat="1" applyFont="1"/>
    <xf numFmtId="1" fontId="9" fillId="0" borderId="1" xfId="0" applyNumberFormat="1" applyFont="1" applyBorder="1" applyAlignment="1">
      <alignment horizontal="center" vertical="center"/>
    </xf>
    <xf numFmtId="167" fontId="6" fillId="0" borderId="0" xfId="0" applyNumberFormat="1" applyFont="1" applyAlignment="1">
      <alignment horizontal="right" vertical="center"/>
    </xf>
    <xf numFmtId="1" fontId="9" fillId="0" borderId="2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15" fillId="0" borderId="3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0" borderId="0" xfId="0" applyFont="1" applyAlignment="1">
      <alignment vertical="center"/>
    </xf>
    <xf numFmtId="1" fontId="10" fillId="0" borderId="2" xfId="0" applyNumberFormat="1" applyFont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164" fontId="12" fillId="0" borderId="3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0" fontId="19" fillId="0" borderId="0" xfId="0" applyFont="1"/>
    <xf numFmtId="1" fontId="9" fillId="0" borderId="8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" fontId="19" fillId="0" borderId="1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164" fontId="10" fillId="0" borderId="11" xfId="0" applyNumberFormat="1" applyFont="1" applyBorder="1" applyAlignment="1">
      <alignment horizontal="center" vertical="center"/>
    </xf>
    <xf numFmtId="167" fontId="15" fillId="2" borderId="12" xfId="0" applyNumberFormat="1" applyFont="1" applyFill="1" applyBorder="1" applyAlignment="1">
      <alignment horizontal="right" vertical="center"/>
    </xf>
    <xf numFmtId="167" fontId="15" fillId="2" borderId="13" xfId="0" applyNumberFormat="1" applyFont="1" applyFill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164" fontId="10" fillId="0" borderId="6" xfId="0" applyNumberFormat="1" applyFont="1" applyBorder="1" applyAlignment="1">
      <alignment horizontal="center" vertical="center"/>
    </xf>
    <xf numFmtId="167" fontId="20" fillId="0" borderId="12" xfId="0" applyNumberFormat="1" applyFont="1" applyBorder="1" applyAlignment="1">
      <alignment horizontal="right" vertical="center"/>
    </xf>
    <xf numFmtId="167" fontId="20" fillId="2" borderId="12" xfId="0" applyNumberFormat="1" applyFont="1" applyFill="1" applyBorder="1" applyAlignment="1">
      <alignment horizontal="right" vertical="center"/>
    </xf>
    <xf numFmtId="164" fontId="14" fillId="0" borderId="14" xfId="0" applyNumberFormat="1" applyFont="1" applyBorder="1" applyAlignment="1">
      <alignment horizontal="center" vertical="center"/>
    </xf>
    <xf numFmtId="167" fontId="20" fillId="2" borderId="13" xfId="0" applyNumberFormat="1" applyFont="1" applyFill="1" applyBorder="1" applyAlignment="1">
      <alignment horizontal="right" vertical="center"/>
    </xf>
    <xf numFmtId="1" fontId="19" fillId="0" borderId="15" xfId="0" applyNumberFormat="1" applyFont="1" applyBorder="1" applyAlignment="1">
      <alignment vertical="center"/>
    </xf>
    <xf numFmtId="164" fontId="12" fillId="0" borderId="11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64" fontId="20" fillId="0" borderId="11" xfId="0" applyNumberFormat="1" applyFont="1" applyBorder="1" applyAlignment="1">
      <alignment horizontal="center" vertical="center"/>
    </xf>
    <xf numFmtId="167" fontId="20" fillId="2" borderId="17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164" fontId="20" fillId="0" borderId="1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 wrapText="1"/>
    </xf>
    <xf numFmtId="164" fontId="15" fillId="0" borderId="20" xfId="0" applyNumberFormat="1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164" fontId="10" fillId="0" borderId="14" xfId="0" applyNumberFormat="1" applyFont="1" applyBorder="1" applyAlignment="1">
      <alignment horizontal="center"/>
    </xf>
    <xf numFmtId="1" fontId="19" fillId="0" borderId="4" xfId="0" applyNumberFormat="1" applyFont="1" applyBorder="1" applyAlignment="1">
      <alignment vertical="center"/>
    </xf>
    <xf numFmtId="164" fontId="15" fillId="0" borderId="18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" fillId="0" borderId="6" xfId="0" applyFont="1" applyBorder="1" applyAlignment="1">
      <alignment vertical="center"/>
    </xf>
    <xf numFmtId="164" fontId="18" fillId="0" borderId="14" xfId="0" applyNumberFormat="1" applyFont="1" applyBorder="1" applyAlignment="1">
      <alignment horizontal="center" vertical="center"/>
    </xf>
    <xf numFmtId="0" fontId="15" fillId="2" borderId="21" xfId="0" applyFont="1" applyFill="1" applyBorder="1" applyAlignment="1">
      <alignment horizontal="left"/>
    </xf>
    <xf numFmtId="0" fontId="15" fillId="2" borderId="22" xfId="0" applyFont="1" applyFill="1" applyBorder="1" applyAlignment="1">
      <alignment horizontal="left"/>
    </xf>
    <xf numFmtId="0" fontId="15" fillId="2" borderId="23" xfId="0" applyFont="1" applyFill="1" applyBorder="1" applyAlignment="1">
      <alignment horizontal="left"/>
    </xf>
    <xf numFmtId="1" fontId="15" fillId="3" borderId="25" xfId="0" applyNumberFormat="1" applyFont="1" applyFill="1" applyBorder="1" applyAlignment="1">
      <alignment horizontal="center"/>
    </xf>
    <xf numFmtId="1" fontId="15" fillId="3" borderId="26" xfId="0" applyNumberFormat="1" applyFont="1" applyFill="1" applyBorder="1" applyAlignment="1">
      <alignment horizontal="center"/>
    </xf>
    <xf numFmtId="1" fontId="15" fillId="3" borderId="27" xfId="0" applyNumberFormat="1" applyFont="1" applyFill="1" applyBorder="1" applyAlignment="1">
      <alignment horizontal="center"/>
    </xf>
    <xf numFmtId="1" fontId="14" fillId="0" borderId="2" xfId="0" applyNumberFormat="1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1" fontId="13" fillId="0" borderId="2" xfId="0" applyNumberFormat="1" applyFont="1" applyBorder="1" applyAlignment="1">
      <alignment vertical="center"/>
    </xf>
    <xf numFmtId="1" fontId="19" fillId="0" borderId="28" xfId="0" applyNumberFormat="1" applyFont="1" applyBorder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164" fontId="20" fillId="2" borderId="11" xfId="0" applyNumberFormat="1" applyFont="1" applyFill="1" applyBorder="1" applyAlignment="1">
      <alignment horizontal="center" vertical="center"/>
    </xf>
    <xf numFmtId="164" fontId="20" fillId="2" borderId="14" xfId="0" applyNumberFormat="1" applyFont="1" applyFill="1" applyBorder="1" applyAlignment="1">
      <alignment horizontal="center" vertical="center"/>
    </xf>
    <xf numFmtId="164" fontId="10" fillId="2" borderId="20" xfId="0" applyNumberFormat="1" applyFont="1" applyFill="1" applyBorder="1" applyAlignment="1">
      <alignment horizontal="center" vertical="center"/>
    </xf>
    <xf numFmtId="164" fontId="14" fillId="2" borderId="11" xfId="0" applyNumberFormat="1" applyFont="1" applyFill="1" applyBorder="1" applyAlignment="1">
      <alignment horizontal="center" vertical="center"/>
    </xf>
    <xf numFmtId="1" fontId="14" fillId="2" borderId="29" xfId="0" applyNumberFormat="1" applyFont="1" applyFill="1" applyBorder="1" applyAlignment="1">
      <alignment horizontal="center" vertical="center"/>
    </xf>
    <xf numFmtId="9" fontId="14" fillId="2" borderId="29" xfId="1" applyFont="1" applyFill="1" applyBorder="1" applyAlignment="1">
      <alignment horizontal="center" vertical="center"/>
    </xf>
    <xf numFmtId="9" fontId="19" fillId="0" borderId="0" xfId="1" applyFont="1" applyAlignment="1">
      <alignment vertical="center"/>
    </xf>
    <xf numFmtId="0" fontId="16" fillId="0" borderId="0" xfId="0" applyFont="1"/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1" fontId="10" fillId="0" borderId="29" xfId="0" applyNumberFormat="1" applyFont="1" applyBorder="1" applyAlignment="1">
      <alignment horizontal="center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left"/>
    </xf>
    <xf numFmtId="0" fontId="20" fillId="2" borderId="30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32" xfId="0" applyFont="1" applyFill="1" applyBorder="1" applyAlignment="1">
      <alignment horizontal="left"/>
    </xf>
    <xf numFmtId="1" fontId="13" fillId="0" borderId="0" xfId="0" applyNumberFormat="1" applyFont="1"/>
    <xf numFmtId="0" fontId="13" fillId="0" borderId="0" xfId="0" applyFont="1"/>
    <xf numFmtId="165" fontId="13" fillId="0" borderId="0" xfId="0" applyNumberFormat="1" applyFont="1" applyAlignment="1">
      <alignment horizontal="right" vertical="center"/>
    </xf>
    <xf numFmtId="1" fontId="9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9" fillId="0" borderId="1" xfId="0" applyFont="1" applyBorder="1"/>
    <xf numFmtId="167" fontId="15" fillId="0" borderId="36" xfId="0" applyNumberFormat="1" applyFont="1" applyBorder="1" applyAlignment="1">
      <alignment horizontal="right"/>
    </xf>
    <xf numFmtId="1" fontId="12" fillId="0" borderId="37" xfId="0" applyNumberFormat="1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1" fontId="10" fillId="0" borderId="29" xfId="0" applyNumberFormat="1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11" xfId="0" applyFont="1" applyBorder="1"/>
    <xf numFmtId="0" fontId="15" fillId="0" borderId="11" xfId="0" applyFont="1" applyBorder="1" applyAlignment="1">
      <alignment horizontal="left"/>
    </xf>
    <xf numFmtId="0" fontId="15" fillId="0" borderId="14" xfId="0" applyFont="1" applyBorder="1"/>
    <xf numFmtId="0" fontId="15" fillId="0" borderId="14" xfId="0" applyFont="1" applyBorder="1" applyAlignment="1">
      <alignment horizontal="left"/>
    </xf>
    <xf numFmtId="0" fontId="15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1" fontId="10" fillId="4" borderId="37" xfId="0" applyNumberFormat="1" applyFont="1" applyFill="1" applyBorder="1"/>
    <xf numFmtId="0" fontId="15" fillId="4" borderId="38" xfId="0" applyFont="1" applyFill="1" applyBorder="1"/>
    <xf numFmtId="1" fontId="12" fillId="4" borderId="37" xfId="0" applyNumberFormat="1" applyFont="1" applyFill="1" applyBorder="1"/>
    <xf numFmtId="0" fontId="18" fillId="0" borderId="40" xfId="0" applyFont="1" applyBorder="1"/>
    <xf numFmtId="0" fontId="15" fillId="2" borderId="38" xfId="0" applyFont="1" applyFill="1" applyBorder="1" applyAlignment="1">
      <alignment horizontal="center"/>
    </xf>
    <xf numFmtId="0" fontId="15" fillId="0" borderId="21" xfId="0" applyFont="1" applyBorder="1"/>
    <xf numFmtId="0" fontId="15" fillId="0" borderId="30" xfId="0" applyFont="1" applyBorder="1"/>
    <xf numFmtId="0" fontId="2" fillId="0" borderId="41" xfId="0" applyFont="1" applyBorder="1" applyAlignment="1">
      <alignment horizontal="left"/>
    </xf>
    <xf numFmtId="0" fontId="15" fillId="4" borderId="39" xfId="0" applyFont="1" applyFill="1" applyBorder="1"/>
    <xf numFmtId="0" fontId="2" fillId="0" borderId="42" xfId="0" applyFont="1" applyBorder="1" applyAlignment="1">
      <alignment horizontal="left" vertical="center"/>
    </xf>
    <xf numFmtId="164" fontId="15" fillId="0" borderId="42" xfId="0" applyNumberFormat="1" applyFont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5" fillId="0" borderId="22" xfId="0" applyFont="1" applyBorder="1"/>
    <xf numFmtId="0" fontId="15" fillId="0" borderId="31" xfId="0" applyFont="1" applyBorder="1"/>
    <xf numFmtId="0" fontId="15" fillId="0" borderId="43" xfId="0" applyFont="1" applyBorder="1"/>
    <xf numFmtId="0" fontId="19" fillId="0" borderId="0" xfId="0" applyFont="1" applyAlignment="1">
      <alignment vertical="top" wrapText="1"/>
    </xf>
    <xf numFmtId="0" fontId="20" fillId="0" borderId="22" xfId="0" applyFont="1" applyBorder="1" applyAlignment="1">
      <alignment vertical="top" wrapText="1"/>
    </xf>
    <xf numFmtId="1" fontId="15" fillId="3" borderId="25" xfId="0" applyNumberFormat="1" applyFont="1" applyFill="1" applyBorder="1" applyAlignment="1">
      <alignment horizontal="center" vertical="top" wrapText="1"/>
    </xf>
    <xf numFmtId="0" fontId="15" fillId="0" borderId="22" xfId="0" applyFont="1" applyBorder="1" applyAlignment="1">
      <alignment vertical="top" wrapText="1"/>
    </xf>
    <xf numFmtId="0" fontId="19" fillId="0" borderId="0" xfId="0" applyFont="1" applyAlignment="1">
      <alignment vertical="top"/>
    </xf>
    <xf numFmtId="0" fontId="20" fillId="0" borderId="43" xfId="0" applyFont="1" applyBorder="1" applyAlignment="1">
      <alignment vertical="top" wrapText="1"/>
    </xf>
    <xf numFmtId="1" fontId="15" fillId="3" borderId="26" xfId="0" applyNumberFormat="1" applyFont="1" applyFill="1" applyBorder="1" applyAlignment="1">
      <alignment horizontal="center" vertical="top" wrapText="1"/>
    </xf>
    <xf numFmtId="0" fontId="10" fillId="0" borderId="0" xfId="0" applyFont="1"/>
    <xf numFmtId="2" fontId="10" fillId="0" borderId="44" xfId="0" applyNumberFormat="1" applyFont="1" applyBorder="1" applyAlignment="1">
      <alignment horizontal="center"/>
    </xf>
    <xf numFmtId="0" fontId="24" fillId="0" borderId="0" xfId="0" applyFont="1"/>
    <xf numFmtId="164" fontId="10" fillId="0" borderId="19" xfId="0" applyNumberFormat="1" applyFont="1" applyBorder="1" applyAlignment="1">
      <alignment horizontal="center"/>
    </xf>
    <xf numFmtId="164" fontId="14" fillId="0" borderId="19" xfId="0" applyNumberFormat="1" applyFont="1" applyBorder="1" applyAlignment="1">
      <alignment horizontal="center"/>
    </xf>
    <xf numFmtId="0" fontId="29" fillId="0" borderId="0" xfId="0" applyFont="1"/>
    <xf numFmtId="0" fontId="31" fillId="0" borderId="0" xfId="0" applyFont="1" applyAlignment="1">
      <alignment horizontal="center"/>
    </xf>
    <xf numFmtId="164" fontId="14" fillId="0" borderId="0" xfId="0" applyNumberFormat="1" applyFont="1" applyAlignment="1">
      <alignment horizontal="center" vertical="top" wrapText="1"/>
    </xf>
    <xf numFmtId="1" fontId="14" fillId="0" borderId="0" xfId="0" applyNumberFormat="1" applyFont="1" applyAlignment="1">
      <alignment horizontal="center"/>
    </xf>
    <xf numFmtId="1" fontId="19" fillId="0" borderId="0" xfId="0" applyNumberFormat="1" applyFont="1"/>
    <xf numFmtId="0" fontId="23" fillId="0" borderId="0" xfId="0" applyFont="1"/>
    <xf numFmtId="0" fontId="32" fillId="0" borderId="0" xfId="0" applyFont="1"/>
    <xf numFmtId="0" fontId="15" fillId="2" borderId="22" xfId="0" applyFont="1" applyFill="1" applyBorder="1"/>
    <xf numFmtId="0" fontId="18" fillId="0" borderId="22" xfId="0" applyFont="1" applyBorder="1"/>
    <xf numFmtId="0" fontId="20" fillId="0" borderId="22" xfId="0" applyFont="1" applyBorder="1"/>
    <xf numFmtId="0" fontId="20" fillId="0" borderId="31" xfId="0" applyFont="1" applyBorder="1"/>
    <xf numFmtId="0" fontId="20" fillId="2" borderId="22" xfId="0" applyFont="1" applyFill="1" applyBorder="1"/>
    <xf numFmtId="0" fontId="20" fillId="2" borderId="31" xfId="0" applyFont="1" applyFill="1" applyBorder="1"/>
    <xf numFmtId="165" fontId="13" fillId="0" borderId="0" xfId="0" applyNumberFormat="1" applyFont="1" applyAlignment="1">
      <alignment vertical="center"/>
    </xf>
    <xf numFmtId="0" fontId="14" fillId="0" borderId="22" xfId="0" applyFont="1" applyBorder="1"/>
    <xf numFmtId="0" fontId="31" fillId="0" borderId="0" xfId="0" applyFont="1"/>
    <xf numFmtId="165" fontId="19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19" fillId="0" borderId="2" xfId="0" applyNumberFormat="1" applyFont="1" applyBorder="1" applyAlignment="1">
      <alignment vertical="center"/>
    </xf>
    <xf numFmtId="2" fontId="19" fillId="0" borderId="20" xfId="0" applyNumberFormat="1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164" fontId="18" fillId="0" borderId="19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20" fillId="0" borderId="43" xfId="0" applyFont="1" applyBorder="1"/>
    <xf numFmtId="0" fontId="15" fillId="0" borderId="46" xfId="0" applyFont="1" applyBorder="1"/>
    <xf numFmtId="0" fontId="24" fillId="0" borderId="0" xfId="0" applyFont="1" applyAlignment="1">
      <alignment vertical="center" wrapText="1"/>
    </xf>
    <xf numFmtId="164" fontId="2" fillId="0" borderId="21" xfId="0" applyNumberFormat="1" applyFont="1" applyBorder="1" applyAlignment="1">
      <alignment horizontal="center" vertical="center"/>
    </xf>
    <xf numFmtId="164" fontId="2" fillId="0" borderId="47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0" fillId="2" borderId="48" xfId="0" applyFont="1" applyFill="1" applyBorder="1" applyAlignment="1">
      <alignment horizontal="left" vertical="center"/>
    </xf>
    <xf numFmtId="0" fontId="20" fillId="2" borderId="43" xfId="0" applyFont="1" applyFill="1" applyBorder="1" applyAlignment="1">
      <alignment vertical="center"/>
    </xf>
    <xf numFmtId="0" fontId="20" fillId="2" borderId="43" xfId="0" applyFont="1" applyFill="1" applyBorder="1" applyAlignment="1">
      <alignment horizontal="left" vertical="center"/>
    </xf>
    <xf numFmtId="164" fontId="10" fillId="0" borderId="19" xfId="0" applyNumberFormat="1" applyFont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39" fontId="2" fillId="0" borderId="20" xfId="0" applyNumberFormat="1" applyFont="1" applyBorder="1" applyAlignment="1">
      <alignment horizontal="right" vertical="center"/>
    </xf>
    <xf numFmtId="164" fontId="11" fillId="0" borderId="14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10" fillId="2" borderId="14" xfId="0" applyNumberFormat="1" applyFont="1" applyFill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164" fontId="11" fillId="0" borderId="11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164" fontId="38" fillId="0" borderId="11" xfId="0" applyNumberFormat="1" applyFont="1" applyBorder="1" applyAlignment="1">
      <alignment horizontal="center" vertical="center"/>
    </xf>
    <xf numFmtId="0" fontId="42" fillId="0" borderId="21" xfId="0" applyFont="1" applyBorder="1" applyAlignment="1">
      <alignment horizontal="left"/>
    </xf>
    <xf numFmtId="0" fontId="42" fillId="0" borderId="42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18" fillId="2" borderId="31" xfId="0" applyFont="1" applyFill="1" applyBorder="1"/>
    <xf numFmtId="0" fontId="18" fillId="2" borderId="31" xfId="0" applyFont="1" applyFill="1" applyBorder="1" applyAlignment="1">
      <alignment horizontal="left"/>
    </xf>
    <xf numFmtId="0" fontId="18" fillId="2" borderId="32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22" xfId="0" applyFont="1" applyFill="1" applyBorder="1"/>
    <xf numFmtId="0" fontId="2" fillId="2" borderId="22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164" fontId="30" fillId="0" borderId="11" xfId="0" applyNumberFormat="1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28" fillId="2" borderId="11" xfId="0" applyNumberFormat="1" applyFont="1" applyFill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7" fillId="0" borderId="21" xfId="0" applyNumberFormat="1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8" fillId="2" borderId="21" xfId="0" applyFont="1" applyFill="1" applyBorder="1" applyAlignment="1">
      <alignment horizontal="left"/>
    </xf>
    <xf numFmtId="0" fontId="18" fillId="2" borderId="22" xfId="0" applyFont="1" applyFill="1" applyBorder="1"/>
    <xf numFmtId="0" fontId="18" fillId="2" borderId="22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164" fontId="20" fillId="0" borderId="20" xfId="0" applyNumberFormat="1" applyFont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top" wrapText="1"/>
    </xf>
    <xf numFmtId="164" fontId="15" fillId="0" borderId="4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10" fillId="0" borderId="50" xfId="0" applyNumberFormat="1" applyFont="1" applyBorder="1" applyAlignment="1">
      <alignment horizontal="center" vertical="center"/>
    </xf>
    <xf numFmtId="164" fontId="15" fillId="0" borderId="23" xfId="0" applyNumberFormat="1" applyFont="1" applyBorder="1" applyAlignment="1">
      <alignment horizontal="center" vertical="center"/>
    </xf>
    <xf numFmtId="164" fontId="15" fillId="0" borderId="51" xfId="0" applyNumberFormat="1" applyFont="1" applyBorder="1" applyAlignment="1">
      <alignment horizontal="center" vertical="center"/>
    </xf>
    <xf numFmtId="164" fontId="15" fillId="0" borderId="16" xfId="0" applyNumberFormat="1" applyFont="1" applyFill="1" applyBorder="1" applyAlignment="1">
      <alignment horizontal="center" vertical="center"/>
    </xf>
    <xf numFmtId="167" fontId="15" fillId="2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/>
    </xf>
    <xf numFmtId="167" fontId="15" fillId="0" borderId="52" xfId="0" applyNumberFormat="1" applyFont="1" applyBorder="1" applyAlignment="1">
      <alignment horizontal="right" vertical="center"/>
    </xf>
    <xf numFmtId="167" fontId="15" fillId="2" borderId="53" xfId="0" applyNumberFormat="1" applyFont="1" applyFill="1" applyBorder="1" applyAlignment="1">
      <alignment horizontal="right" vertical="center"/>
    </xf>
    <xf numFmtId="167" fontId="15" fillId="2" borderId="52" xfId="0" applyNumberFormat="1" applyFont="1" applyFill="1" applyBorder="1" applyAlignment="1">
      <alignment horizontal="right" vertical="center"/>
    </xf>
    <xf numFmtId="167" fontId="20" fillId="0" borderId="16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7" fontId="15" fillId="2" borderId="54" xfId="0" applyNumberFormat="1" applyFont="1" applyFill="1" applyBorder="1" applyAlignment="1">
      <alignment horizontal="right" vertical="center"/>
    </xf>
    <xf numFmtId="167" fontId="2" fillId="2" borderId="55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center" vertical="center"/>
    </xf>
    <xf numFmtId="1" fontId="7" fillId="0" borderId="56" xfId="0" applyNumberFormat="1" applyFont="1" applyBorder="1"/>
    <xf numFmtId="0" fontId="18" fillId="0" borderId="57" xfId="0" applyFont="1" applyBorder="1" applyAlignment="1">
      <alignment vertical="center"/>
    </xf>
    <xf numFmtId="1" fontId="19" fillId="7" borderId="58" xfId="0" applyNumberFormat="1" applyFont="1" applyFill="1" applyBorder="1" applyAlignment="1">
      <alignment horizontal="center" vertical="center"/>
    </xf>
    <xf numFmtId="1" fontId="10" fillId="3" borderId="58" xfId="0" applyNumberFormat="1" applyFont="1" applyFill="1" applyBorder="1" applyAlignment="1">
      <alignment horizontal="center" vertical="center"/>
    </xf>
    <xf numFmtId="1" fontId="16" fillId="0" borderId="58" xfId="0" applyNumberFormat="1" applyFont="1" applyBorder="1" applyAlignment="1">
      <alignment horizontal="center" vertical="center"/>
    </xf>
    <xf numFmtId="1" fontId="19" fillId="0" borderId="29" xfId="0" applyNumberFormat="1" applyFont="1" applyBorder="1" applyAlignment="1">
      <alignment horizontal="center" vertical="center"/>
    </xf>
    <xf numFmtId="1" fontId="14" fillId="0" borderId="59" xfId="0" applyNumberFormat="1" applyFont="1" applyBorder="1" applyAlignment="1">
      <alignment horizontal="center" vertical="center"/>
    </xf>
    <xf numFmtId="1" fontId="19" fillId="0" borderId="59" xfId="0" applyNumberFormat="1" applyFont="1" applyBorder="1" applyAlignment="1">
      <alignment horizontal="center" vertical="center"/>
    </xf>
    <xf numFmtId="1" fontId="16" fillId="0" borderId="59" xfId="0" applyNumberFormat="1" applyFont="1" applyBorder="1" applyAlignment="1">
      <alignment horizontal="center" vertical="center"/>
    </xf>
    <xf numFmtId="1" fontId="11" fillId="0" borderId="59" xfId="0" applyNumberFormat="1" applyFont="1" applyBorder="1" applyAlignment="1">
      <alignment horizontal="center" vertical="center"/>
    </xf>
    <xf numFmtId="1" fontId="11" fillId="0" borderId="58" xfId="0" applyNumberFormat="1" applyFont="1" applyBorder="1" applyAlignment="1">
      <alignment horizontal="center" vertical="center"/>
    </xf>
    <xf numFmtId="1" fontId="11" fillId="0" borderId="60" xfId="0" applyNumberFormat="1" applyFont="1" applyBorder="1" applyAlignment="1">
      <alignment horizontal="center" vertical="center"/>
    </xf>
    <xf numFmtId="1" fontId="12" fillId="0" borderId="59" xfId="0" applyNumberFormat="1" applyFont="1" applyBorder="1" applyAlignment="1">
      <alignment horizontal="center" vertical="center"/>
    </xf>
    <xf numFmtId="1" fontId="16" fillId="0" borderId="61" xfId="0" applyNumberFormat="1" applyFont="1" applyBorder="1" applyAlignment="1">
      <alignment horizontal="center" vertical="center"/>
    </xf>
    <xf numFmtId="1" fontId="10" fillId="0" borderId="58" xfId="0" applyNumberFormat="1" applyFont="1" applyBorder="1" applyAlignment="1">
      <alignment horizontal="center" vertical="center"/>
    </xf>
    <xf numFmtId="1" fontId="10" fillId="0" borderId="59" xfId="0" applyNumberFormat="1" applyFont="1" applyBorder="1" applyAlignment="1">
      <alignment horizontal="center" vertical="center"/>
    </xf>
    <xf numFmtId="1" fontId="14" fillId="0" borderId="60" xfId="0" applyNumberFormat="1" applyFont="1" applyBorder="1" applyAlignment="1">
      <alignment horizontal="center" vertical="center"/>
    </xf>
    <xf numFmtId="1" fontId="39" fillId="3" borderId="37" xfId="0" applyNumberFormat="1" applyFont="1" applyFill="1" applyBorder="1" applyAlignment="1">
      <alignment horizontal="center" vertical="center"/>
    </xf>
    <xf numFmtId="1" fontId="19" fillId="3" borderId="58" xfId="0" applyNumberFormat="1" applyFont="1" applyFill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/>
    </xf>
    <xf numFmtId="1" fontId="14" fillId="3" borderId="62" xfId="0" applyNumberFormat="1" applyFont="1" applyFill="1" applyBorder="1" applyAlignment="1">
      <alignment horizontal="center" vertical="center"/>
    </xf>
    <xf numFmtId="167" fontId="15" fillId="0" borderId="63" xfId="0" applyNumberFormat="1" applyFont="1" applyBorder="1" applyAlignment="1">
      <alignment horizontal="right" vertical="center"/>
    </xf>
    <xf numFmtId="1" fontId="10" fillId="0" borderId="59" xfId="0" applyNumberFormat="1" applyFont="1" applyBorder="1" applyAlignment="1">
      <alignment horizontal="center"/>
    </xf>
    <xf numFmtId="1" fontId="10" fillId="0" borderId="58" xfId="0" applyNumberFormat="1" applyFont="1" applyBorder="1" applyAlignment="1">
      <alignment horizontal="center"/>
    </xf>
    <xf numFmtId="1" fontId="14" fillId="0" borderId="58" xfId="0" applyNumberFormat="1" applyFont="1" applyBorder="1" applyAlignment="1">
      <alignment horizontal="center"/>
    </xf>
    <xf numFmtId="1" fontId="10" fillId="0" borderId="60" xfId="0" applyNumberFormat="1" applyFont="1" applyBorder="1" applyAlignment="1">
      <alignment horizontal="center"/>
    </xf>
    <xf numFmtId="1" fontId="12" fillId="0" borderId="58" xfId="0" applyNumberFormat="1" applyFont="1" applyBorder="1" applyAlignment="1">
      <alignment horizontal="center"/>
    </xf>
    <xf numFmtId="1" fontId="14" fillId="0" borderId="60" xfId="0" applyNumberFormat="1" applyFont="1" applyBorder="1" applyAlignment="1">
      <alignment horizontal="center"/>
    </xf>
    <xf numFmtId="1" fontId="13" fillId="0" borderId="56" xfId="0" applyNumberFormat="1" applyFont="1" applyBorder="1" applyAlignment="1">
      <alignment vertical="center"/>
    </xf>
    <xf numFmtId="1" fontId="9" fillId="0" borderId="28" xfId="0" applyNumberFormat="1" applyFont="1" applyBorder="1" applyAlignment="1">
      <alignment horizontal="center" vertical="center"/>
    </xf>
    <xf numFmtId="1" fontId="14" fillId="3" borderId="29" xfId="0" applyNumberFormat="1" applyFont="1" applyFill="1" applyBorder="1" applyAlignment="1">
      <alignment horizontal="center" vertical="center" wrapText="1"/>
    </xf>
    <xf numFmtId="1" fontId="14" fillId="7" borderId="58" xfId="0" applyNumberFormat="1" applyFont="1" applyFill="1" applyBorder="1" applyAlignment="1">
      <alignment horizontal="center" vertical="center"/>
    </xf>
    <xf numFmtId="1" fontId="11" fillId="2" borderId="58" xfId="0" applyNumberFormat="1" applyFont="1" applyFill="1" applyBorder="1" applyAlignment="1">
      <alignment horizontal="center" vertical="center"/>
    </xf>
    <xf numFmtId="1" fontId="14" fillId="2" borderId="59" xfId="0" applyNumberFormat="1" applyFont="1" applyFill="1" applyBorder="1" applyAlignment="1">
      <alignment horizontal="center" vertical="center"/>
    </xf>
    <xf numFmtId="1" fontId="11" fillId="2" borderId="59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8" borderId="58" xfId="0" applyNumberFormat="1" applyFont="1" applyFill="1" applyBorder="1" applyAlignment="1">
      <alignment horizontal="center" vertical="center"/>
    </xf>
    <xf numFmtId="1" fontId="14" fillId="3" borderId="59" xfId="0" applyNumberFormat="1" applyFont="1" applyFill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1" fontId="14" fillId="3" borderId="60" xfId="0" applyNumberFormat="1" applyFont="1" applyFill="1" applyBorder="1" applyAlignment="1">
      <alignment horizontal="center" vertical="center"/>
    </xf>
    <xf numFmtId="1" fontId="16" fillId="3" borderId="15" xfId="0" applyNumberFormat="1" applyFont="1" applyFill="1" applyBorder="1" applyAlignment="1">
      <alignment horizontal="center" vertical="center"/>
    </xf>
    <xf numFmtId="1" fontId="26" fillId="3" borderId="58" xfId="0" applyNumberFormat="1" applyFont="1" applyFill="1" applyBorder="1" applyAlignment="1">
      <alignment horizontal="center" vertical="center"/>
    </xf>
    <xf numFmtId="1" fontId="26" fillId="3" borderId="59" xfId="0" applyNumberFormat="1" applyFont="1" applyFill="1" applyBorder="1" applyAlignment="1">
      <alignment horizontal="center" vertical="center" wrapText="1"/>
    </xf>
    <xf numFmtId="1" fontId="11" fillId="8" borderId="58" xfId="0" applyNumberFormat="1" applyFont="1" applyFill="1" applyBorder="1" applyAlignment="1">
      <alignment horizontal="center" vertical="center"/>
    </xf>
    <xf numFmtId="1" fontId="11" fillId="8" borderId="59" xfId="0" applyNumberFormat="1" applyFont="1" applyFill="1" applyBorder="1" applyAlignment="1">
      <alignment horizontal="center" vertical="center"/>
    </xf>
    <xf numFmtId="1" fontId="11" fillId="8" borderId="29" xfId="0" applyNumberFormat="1" applyFont="1" applyFill="1" applyBorder="1" applyAlignment="1">
      <alignment horizontal="center" vertical="center"/>
    </xf>
    <xf numFmtId="1" fontId="26" fillId="3" borderId="29" xfId="0" applyNumberFormat="1" applyFont="1" applyFill="1" applyBorder="1" applyAlignment="1">
      <alignment horizontal="center" vertical="center" wrapText="1"/>
    </xf>
    <xf numFmtId="1" fontId="26" fillId="3" borderId="62" xfId="0" applyNumberFormat="1" applyFont="1" applyFill="1" applyBorder="1" applyAlignment="1">
      <alignment horizontal="center" vertical="center"/>
    </xf>
    <xf numFmtId="1" fontId="13" fillId="3" borderId="58" xfId="0" applyNumberFormat="1" applyFont="1" applyFill="1" applyBorder="1" applyAlignment="1">
      <alignment horizontal="center" vertical="center"/>
    </xf>
    <xf numFmtId="1" fontId="13" fillId="3" borderId="59" xfId="0" applyNumberFormat="1" applyFont="1" applyFill="1" applyBorder="1" applyAlignment="1">
      <alignment horizontal="center" vertical="center" wrapText="1"/>
    </xf>
    <xf numFmtId="1" fontId="13" fillId="3" borderId="58" xfId="0" applyNumberFormat="1" applyFont="1" applyFill="1" applyBorder="1" applyAlignment="1">
      <alignment horizontal="center" vertical="center" wrapText="1"/>
    </xf>
    <xf numFmtId="1" fontId="13" fillId="0" borderId="64" xfId="0" applyNumberFormat="1" applyFont="1" applyBorder="1" applyAlignment="1">
      <alignment vertical="center"/>
    </xf>
    <xf numFmtId="167" fontId="19" fillId="0" borderId="63" xfId="0" applyNumberFormat="1" applyFont="1" applyBorder="1" applyAlignment="1">
      <alignment horizontal="right" vertical="center"/>
    </xf>
    <xf numFmtId="1" fontId="26" fillId="9" borderId="59" xfId="0" applyNumberFormat="1" applyFont="1" applyFill="1" applyBorder="1" applyAlignment="1">
      <alignment horizontal="center" vertical="center"/>
    </xf>
    <xf numFmtId="1" fontId="13" fillId="9" borderId="59" xfId="0" applyNumberFormat="1" applyFont="1" applyFill="1" applyBorder="1" applyAlignment="1">
      <alignment horizontal="center" vertical="center"/>
    </xf>
    <xf numFmtId="1" fontId="13" fillId="9" borderId="58" xfId="0" applyNumberFormat="1" applyFont="1" applyFill="1" applyBorder="1" applyAlignment="1">
      <alignment horizontal="center" vertical="center"/>
    </xf>
    <xf numFmtId="1" fontId="26" fillId="9" borderId="60" xfId="0" applyNumberFormat="1" applyFont="1" applyFill="1" applyBorder="1" applyAlignment="1">
      <alignment horizontal="center" vertical="center"/>
    </xf>
    <xf numFmtId="1" fontId="53" fillId="9" borderId="59" xfId="0" applyNumberFormat="1" applyFont="1" applyFill="1" applyBorder="1" applyAlignment="1">
      <alignment horizontal="center" vertical="center"/>
    </xf>
    <xf numFmtId="1" fontId="13" fillId="9" borderId="60" xfId="0" applyNumberFormat="1" applyFont="1" applyFill="1" applyBorder="1" applyAlignment="1">
      <alignment horizontal="center" vertical="center"/>
    </xf>
    <xf numFmtId="1" fontId="11" fillId="9" borderId="58" xfId="0" applyNumberFormat="1" applyFont="1" applyFill="1" applyBorder="1" applyAlignment="1">
      <alignment horizontal="center" vertical="center"/>
    </xf>
    <xf numFmtId="1" fontId="26" fillId="9" borderId="58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1" fontId="14" fillId="0" borderId="37" xfId="0" applyNumberFormat="1" applyFont="1" applyBorder="1" applyAlignment="1">
      <alignment horizontal="center" vertical="center"/>
    </xf>
    <xf numFmtId="167" fontId="15" fillId="0" borderId="65" xfId="0" applyNumberFormat="1" applyFont="1" applyBorder="1" applyAlignment="1">
      <alignment horizontal="right" vertical="center"/>
    </xf>
    <xf numFmtId="1" fontId="13" fillId="3" borderId="59" xfId="0" applyNumberFormat="1" applyFont="1" applyFill="1" applyBorder="1" applyAlignment="1">
      <alignment horizontal="center" vertical="center"/>
    </xf>
    <xf numFmtId="1" fontId="26" fillId="3" borderId="59" xfId="0" applyNumberFormat="1" applyFont="1" applyFill="1" applyBorder="1" applyAlignment="1">
      <alignment horizontal="center" vertical="center"/>
    </xf>
    <xf numFmtId="1" fontId="26" fillId="3" borderId="60" xfId="0" applyNumberFormat="1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1" fontId="10" fillId="8" borderId="58" xfId="0" applyNumberFormat="1" applyFont="1" applyFill="1" applyBorder="1" applyAlignment="1">
      <alignment horizontal="center" vertical="center"/>
    </xf>
    <xf numFmtId="1" fontId="10" fillId="5" borderId="58" xfId="0" applyNumberFormat="1" applyFont="1" applyFill="1" applyBorder="1" applyAlignment="1">
      <alignment horizontal="center" vertical="center"/>
    </xf>
    <xf numFmtId="1" fontId="10" fillId="8" borderId="29" xfId="0" applyNumberFormat="1" applyFont="1" applyFill="1" applyBorder="1" applyAlignment="1">
      <alignment horizontal="center" vertical="center"/>
    </xf>
    <xf numFmtId="1" fontId="10" fillId="8" borderId="59" xfId="0" applyNumberFormat="1" applyFont="1" applyFill="1" applyBorder="1" applyAlignment="1">
      <alignment horizontal="center" vertical="center" wrapText="1"/>
    </xf>
    <xf numFmtId="1" fontId="10" fillId="8" borderId="58" xfId="0" applyNumberFormat="1" applyFont="1" applyFill="1" applyBorder="1" applyAlignment="1">
      <alignment horizontal="center" vertical="center" wrapText="1"/>
    </xf>
    <xf numFmtId="1" fontId="10" fillId="8" borderId="60" xfId="0" applyNumberFormat="1" applyFont="1" applyFill="1" applyBorder="1" applyAlignment="1">
      <alignment horizontal="center" vertical="center" wrapText="1"/>
    </xf>
    <xf numFmtId="1" fontId="26" fillId="7" borderId="66" xfId="0" applyNumberFormat="1" applyFont="1" applyFill="1" applyBorder="1" applyAlignment="1">
      <alignment horizontal="center" vertical="center"/>
    </xf>
    <xf numFmtId="1" fontId="26" fillId="7" borderId="60" xfId="0" applyNumberFormat="1" applyFont="1" applyFill="1" applyBorder="1" applyAlignment="1">
      <alignment horizontal="center" vertical="center"/>
    </xf>
    <xf numFmtId="1" fontId="26" fillId="7" borderId="59" xfId="0" applyNumberFormat="1" applyFont="1" applyFill="1" applyBorder="1" applyAlignment="1">
      <alignment horizontal="center" vertical="center"/>
    </xf>
    <xf numFmtId="1" fontId="11" fillId="0" borderId="37" xfId="0" applyNumberFormat="1" applyFont="1" applyBorder="1" applyAlignment="1">
      <alignment horizontal="center" vertical="center"/>
    </xf>
    <xf numFmtId="1" fontId="14" fillId="0" borderId="59" xfId="0" applyNumberFormat="1" applyFont="1" applyBorder="1" applyAlignment="1">
      <alignment horizontal="center"/>
    </xf>
    <xf numFmtId="1" fontId="11" fillId="0" borderId="58" xfId="0" applyNumberFormat="1" applyFont="1" applyBorder="1" applyAlignment="1">
      <alignment horizontal="center"/>
    </xf>
    <xf numFmtId="1" fontId="11" fillId="0" borderId="66" xfId="0" applyNumberFormat="1" applyFont="1" applyBorder="1" applyAlignment="1">
      <alignment horizontal="center" vertical="center"/>
    </xf>
    <xf numFmtId="0" fontId="2" fillId="0" borderId="63" xfId="0" applyFont="1" applyBorder="1" applyAlignment="1">
      <alignment vertical="center"/>
    </xf>
    <xf numFmtId="1" fontId="11" fillId="0" borderId="37" xfId="0" applyNumberFormat="1" applyFont="1" applyBorder="1" applyAlignment="1">
      <alignment horizontal="center" vertical="center" wrapText="1"/>
    </xf>
    <xf numFmtId="1" fontId="11" fillId="0" borderId="59" xfId="0" applyNumberFormat="1" applyFont="1" applyBorder="1" applyAlignment="1">
      <alignment horizontal="center" vertical="center" wrapText="1"/>
    </xf>
    <xf numFmtId="1" fontId="11" fillId="0" borderId="62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1" fontId="20" fillId="0" borderId="59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1" fontId="13" fillId="0" borderId="56" xfId="0" applyNumberFormat="1" applyFont="1" applyBorder="1"/>
    <xf numFmtId="0" fontId="2" fillId="2" borderId="63" xfId="0" applyFont="1" applyFill="1" applyBorder="1" applyAlignment="1">
      <alignment vertical="center"/>
    </xf>
    <xf numFmtId="1" fontId="14" fillId="5" borderId="58" xfId="0" applyNumberFormat="1" applyFont="1" applyFill="1" applyBorder="1" applyAlignment="1">
      <alignment horizontal="center" vertical="center"/>
    </xf>
    <xf numFmtId="1" fontId="14" fillId="5" borderId="59" xfId="0" applyNumberFormat="1" applyFont="1" applyFill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1" fontId="10" fillId="7" borderId="29" xfId="0" applyNumberFormat="1" applyFont="1" applyFill="1" applyBorder="1" applyAlignment="1">
      <alignment horizontal="center" vertical="center"/>
    </xf>
    <xf numFmtId="1" fontId="10" fillId="7" borderId="58" xfId="0" applyNumberFormat="1" applyFont="1" applyFill="1" applyBorder="1" applyAlignment="1">
      <alignment horizontal="center" vertical="center"/>
    </xf>
    <xf numFmtId="1" fontId="14" fillId="5" borderId="60" xfId="0" applyNumberFormat="1" applyFont="1" applyFill="1" applyBorder="1" applyAlignment="1">
      <alignment horizontal="center" vertical="center"/>
    </xf>
    <xf numFmtId="1" fontId="10" fillId="3" borderId="59" xfId="0" applyNumberFormat="1" applyFont="1" applyFill="1" applyBorder="1" applyAlignment="1">
      <alignment horizontal="center" vertical="center"/>
    </xf>
    <xf numFmtId="1" fontId="14" fillId="0" borderId="29" xfId="0" applyNumberFormat="1" applyFont="1" applyFill="1" applyBorder="1" applyAlignment="1">
      <alignment horizontal="center" vertical="center"/>
    </xf>
    <xf numFmtId="1" fontId="20" fillId="0" borderId="59" xfId="0" applyNumberFormat="1" applyFont="1" applyFill="1" applyBorder="1" applyAlignment="1">
      <alignment horizontal="center"/>
    </xf>
    <xf numFmtId="1" fontId="20" fillId="0" borderId="59" xfId="0" applyNumberFormat="1" applyFont="1" applyFill="1" applyBorder="1" applyAlignment="1">
      <alignment horizontal="center" vertical="center"/>
    </xf>
    <xf numFmtId="1" fontId="14" fillId="0" borderId="67" xfId="0" applyNumberFormat="1" applyFont="1" applyBorder="1" applyAlignment="1">
      <alignment horizontal="center"/>
    </xf>
    <xf numFmtId="1" fontId="11" fillId="3" borderId="58" xfId="0" applyNumberFormat="1" applyFont="1" applyFill="1" applyBorder="1" applyAlignment="1">
      <alignment horizontal="center"/>
    </xf>
    <xf numFmtId="1" fontId="11" fillId="3" borderId="60" xfId="0" applyNumberFormat="1" applyFont="1" applyFill="1" applyBorder="1" applyAlignment="1">
      <alignment horizontal="center"/>
    </xf>
    <xf numFmtId="1" fontId="14" fillId="5" borderId="59" xfId="0" applyNumberFormat="1" applyFont="1" applyFill="1" applyBorder="1" applyAlignment="1">
      <alignment horizontal="center"/>
    </xf>
    <xf numFmtId="1" fontId="14" fillId="5" borderId="58" xfId="0" applyNumberFormat="1" applyFont="1" applyFill="1" applyBorder="1" applyAlignment="1">
      <alignment horizontal="center"/>
    </xf>
    <xf numFmtId="1" fontId="20" fillId="5" borderId="59" xfId="0" applyNumberFormat="1" applyFont="1" applyFill="1" applyBorder="1" applyAlignment="1">
      <alignment horizontal="center"/>
    </xf>
    <xf numFmtId="1" fontId="14" fillId="8" borderId="59" xfId="0" applyNumberFormat="1" applyFont="1" applyFill="1" applyBorder="1" applyAlignment="1">
      <alignment horizontal="center"/>
    </xf>
    <xf numFmtId="1" fontId="20" fillId="5" borderId="60" xfId="0" applyNumberFormat="1" applyFont="1" applyFill="1" applyBorder="1" applyAlignment="1">
      <alignment horizontal="center"/>
    </xf>
    <xf numFmtId="1" fontId="13" fillId="0" borderId="64" xfId="0" applyNumberFormat="1" applyFont="1" applyBorder="1"/>
    <xf numFmtId="1" fontId="11" fillId="3" borderId="60" xfId="0" applyNumberFormat="1" applyFont="1" applyFill="1" applyBorder="1" applyAlignment="1">
      <alignment horizontal="center" vertical="center"/>
    </xf>
    <xf numFmtId="1" fontId="15" fillId="5" borderId="59" xfId="0" applyNumberFormat="1" applyFont="1" applyFill="1" applyBorder="1" applyAlignment="1">
      <alignment horizontal="center" vertical="center"/>
    </xf>
    <xf numFmtId="1" fontId="15" fillId="5" borderId="58" xfId="0" applyNumberFormat="1" applyFont="1" applyFill="1" applyBorder="1" applyAlignment="1">
      <alignment horizontal="center" vertical="center"/>
    </xf>
    <xf numFmtId="1" fontId="18" fillId="3" borderId="58" xfId="0" applyNumberFormat="1" applyFont="1" applyFill="1" applyBorder="1" applyAlignment="1">
      <alignment horizontal="center" vertical="center" wrapText="1"/>
    </xf>
    <xf numFmtId="1" fontId="18" fillId="3" borderId="37" xfId="0" applyNumberFormat="1" applyFont="1" applyFill="1" applyBorder="1" applyAlignment="1">
      <alignment horizontal="center" vertical="center" wrapText="1"/>
    </xf>
    <xf numFmtId="1" fontId="18" fillId="3" borderId="59" xfId="0" applyNumberFormat="1" applyFont="1" applyFill="1" applyBorder="1" applyAlignment="1">
      <alignment horizontal="center" vertical="center" wrapText="1"/>
    </xf>
    <xf numFmtId="1" fontId="15" fillId="3" borderId="59" xfId="0" applyNumberFormat="1" applyFont="1" applyFill="1" applyBorder="1" applyAlignment="1">
      <alignment horizontal="center" vertical="center" wrapText="1"/>
    </xf>
    <xf numFmtId="1" fontId="30" fillId="3" borderId="59" xfId="0" applyNumberFormat="1" applyFont="1" applyFill="1" applyBorder="1" applyAlignment="1">
      <alignment horizontal="center" vertical="center" wrapText="1"/>
    </xf>
    <xf numFmtId="1" fontId="15" fillId="2" borderId="58" xfId="0" applyNumberFormat="1" applyFont="1" applyFill="1" applyBorder="1" applyAlignment="1">
      <alignment horizontal="center" vertical="center"/>
    </xf>
    <xf numFmtId="1" fontId="28" fillId="3" borderId="59" xfId="0" applyNumberFormat="1" applyFont="1" applyFill="1" applyBorder="1" applyAlignment="1">
      <alignment horizontal="center" vertical="center"/>
    </xf>
    <xf numFmtId="1" fontId="15" fillId="2" borderId="6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" fontId="10" fillId="5" borderId="60" xfId="0" applyNumberFormat="1" applyFont="1" applyFill="1" applyBorder="1" applyAlignment="1">
      <alignment horizontal="center" vertical="center"/>
    </xf>
    <xf numFmtId="1" fontId="12" fillId="3" borderId="58" xfId="0" applyNumberFormat="1" applyFont="1" applyFill="1" applyBorder="1" applyAlignment="1">
      <alignment horizontal="center" vertical="center"/>
    </xf>
    <xf numFmtId="1" fontId="15" fillId="3" borderId="58" xfId="0" applyNumberFormat="1" applyFont="1" applyFill="1" applyBorder="1" applyAlignment="1">
      <alignment horizontal="center" vertical="center"/>
    </xf>
    <xf numFmtId="1" fontId="38" fillId="3" borderId="58" xfId="0" applyNumberFormat="1" applyFont="1" applyFill="1" applyBorder="1" applyAlignment="1">
      <alignment horizontal="center" vertical="center"/>
    </xf>
    <xf numFmtId="1" fontId="30" fillId="3" borderId="58" xfId="0" applyNumberFormat="1" applyFont="1" applyFill="1" applyBorder="1" applyAlignment="1">
      <alignment horizontal="center" vertical="center"/>
    </xf>
    <xf numFmtId="1" fontId="19" fillId="0" borderId="68" xfId="0" applyNumberFormat="1" applyFont="1" applyBorder="1" applyAlignment="1">
      <alignment vertical="center"/>
    </xf>
    <xf numFmtId="0" fontId="0" fillId="0" borderId="28" xfId="0" applyBorder="1"/>
    <xf numFmtId="1" fontId="10" fillId="5" borderId="59" xfId="0" applyNumberFormat="1" applyFont="1" applyFill="1" applyBorder="1" applyAlignment="1">
      <alignment horizontal="center" vertical="center"/>
    </xf>
    <xf numFmtId="1" fontId="10" fillId="0" borderId="68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1" fillId="10" borderId="58" xfId="0" applyNumberFormat="1" applyFont="1" applyFill="1" applyBorder="1" applyAlignment="1">
      <alignment horizontal="center" vertical="center"/>
    </xf>
    <xf numFmtId="1" fontId="12" fillId="5" borderId="69" xfId="0" applyNumberFormat="1" applyFont="1" applyFill="1" applyBorder="1" applyAlignment="1">
      <alignment horizontal="center" vertical="center"/>
    </xf>
    <xf numFmtId="1" fontId="12" fillId="5" borderId="61" xfId="0" applyNumberFormat="1" applyFont="1" applyFill="1" applyBorder="1" applyAlignment="1">
      <alignment horizontal="center" vertical="center"/>
    </xf>
    <xf numFmtId="1" fontId="10" fillId="5" borderId="67" xfId="0" applyNumberFormat="1" applyFont="1" applyFill="1" applyBorder="1" applyAlignment="1">
      <alignment horizontal="center" vertical="center"/>
    </xf>
    <xf numFmtId="1" fontId="12" fillId="5" borderId="58" xfId="0" applyNumberFormat="1" applyFont="1" applyFill="1" applyBorder="1" applyAlignment="1">
      <alignment horizontal="center" vertical="center"/>
    </xf>
    <xf numFmtId="1" fontId="12" fillId="5" borderId="28" xfId="0" applyNumberFormat="1" applyFont="1" applyFill="1" applyBorder="1" applyAlignment="1">
      <alignment horizontal="center" vertical="center"/>
    </xf>
    <xf numFmtId="1" fontId="12" fillId="5" borderId="67" xfId="0" applyNumberFormat="1" applyFont="1" applyFill="1" applyBorder="1" applyAlignment="1">
      <alignment horizontal="center" vertical="center"/>
    </xf>
    <xf numFmtId="1" fontId="12" fillId="5" borderId="59" xfId="0" applyNumberFormat="1" applyFont="1" applyFill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/>
    </xf>
    <xf numFmtId="1" fontId="15" fillId="3" borderId="69" xfId="0" applyNumberFormat="1" applyFont="1" applyFill="1" applyBorder="1" applyAlignment="1">
      <alignment horizontal="center"/>
    </xf>
    <xf numFmtId="1" fontId="15" fillId="3" borderId="58" xfId="0" applyNumberFormat="1" applyFont="1" applyFill="1" applyBorder="1" applyAlignment="1">
      <alignment horizontal="center"/>
    </xf>
    <xf numFmtId="1" fontId="15" fillId="3" borderId="59" xfId="0" applyNumberFormat="1" applyFont="1" applyFill="1" applyBorder="1" applyAlignment="1">
      <alignment horizontal="center"/>
    </xf>
    <xf numFmtId="1" fontId="15" fillId="3" borderId="60" xfId="0" applyNumberFormat="1" applyFont="1" applyFill="1" applyBorder="1" applyAlignment="1">
      <alignment horizontal="center"/>
    </xf>
    <xf numFmtId="1" fontId="20" fillId="3" borderId="58" xfId="0" applyNumberFormat="1" applyFont="1" applyFill="1" applyBorder="1" applyAlignment="1">
      <alignment horizontal="center" vertical="center"/>
    </xf>
    <xf numFmtId="1" fontId="20" fillId="3" borderId="60" xfId="0" applyNumberFormat="1" applyFont="1" applyFill="1" applyBorder="1" applyAlignment="1">
      <alignment horizontal="center" vertical="center"/>
    </xf>
    <xf numFmtId="1" fontId="13" fillId="3" borderId="60" xfId="0" applyNumberFormat="1" applyFont="1" applyFill="1" applyBorder="1" applyAlignment="1">
      <alignment horizontal="center" vertical="center"/>
    </xf>
    <xf numFmtId="1" fontId="13" fillId="5" borderId="58" xfId="0" applyNumberFormat="1" applyFont="1" applyFill="1" applyBorder="1" applyAlignment="1">
      <alignment horizontal="center" vertical="center"/>
    </xf>
    <xf numFmtId="1" fontId="26" fillId="5" borderId="58" xfId="0" applyNumberFormat="1" applyFont="1" applyFill="1" applyBorder="1" applyAlignment="1">
      <alignment horizontal="center" vertical="center"/>
    </xf>
    <xf numFmtId="1" fontId="13" fillId="5" borderId="37" xfId="0" applyNumberFormat="1" applyFont="1" applyFill="1" applyBorder="1" applyAlignment="1">
      <alignment horizontal="center" vertical="center"/>
    </xf>
    <xf numFmtId="1" fontId="13" fillId="5" borderId="59" xfId="0" applyNumberFormat="1" applyFont="1" applyFill="1" applyBorder="1" applyAlignment="1">
      <alignment horizontal="center" vertical="center"/>
    </xf>
    <xf numFmtId="1" fontId="26" fillId="5" borderId="59" xfId="0" applyNumberFormat="1" applyFont="1" applyFill="1" applyBorder="1" applyAlignment="1">
      <alignment horizontal="center" vertical="center"/>
    </xf>
    <xf numFmtId="1" fontId="26" fillId="5" borderId="37" xfId="0" applyNumberFormat="1" applyFont="1" applyFill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1" fontId="13" fillId="5" borderId="60" xfId="0" applyNumberFormat="1" applyFont="1" applyFill="1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 vertical="center"/>
    </xf>
    <xf numFmtId="1" fontId="26" fillId="5" borderId="60" xfId="0" applyNumberFormat="1" applyFont="1" applyFill="1" applyBorder="1" applyAlignment="1">
      <alignment horizontal="center" vertical="center"/>
    </xf>
    <xf numFmtId="167" fontId="23" fillId="0" borderId="65" xfId="0" applyNumberFormat="1" applyFont="1" applyBorder="1" applyAlignment="1">
      <alignment horizontal="right" vertical="center"/>
    </xf>
    <xf numFmtId="1" fontId="28" fillId="3" borderId="58" xfId="0" applyNumberFormat="1" applyFont="1" applyFill="1" applyBorder="1" applyAlignment="1">
      <alignment horizontal="center" vertical="center"/>
    </xf>
    <xf numFmtId="1" fontId="11" fillId="3" borderId="58" xfId="0" applyNumberFormat="1" applyFont="1" applyFill="1" applyBorder="1" applyAlignment="1">
      <alignment horizontal="center" vertical="center" wrapText="1"/>
    </xf>
    <xf numFmtId="1" fontId="14" fillId="3" borderId="58" xfId="0" applyNumberFormat="1" applyFont="1" applyFill="1" applyBorder="1" applyAlignment="1">
      <alignment horizontal="center" vertical="center" wrapText="1"/>
    </xf>
    <xf numFmtId="1" fontId="18" fillId="3" borderId="58" xfId="0" applyNumberFormat="1" applyFont="1" applyFill="1" applyBorder="1" applyAlignment="1">
      <alignment horizontal="center" vertical="center"/>
    </xf>
    <xf numFmtId="167" fontId="23" fillId="0" borderId="63" xfId="0" applyNumberFormat="1" applyFont="1" applyBorder="1" applyAlignment="1">
      <alignment horizontal="right" vertical="center"/>
    </xf>
    <xf numFmtId="1" fontId="14" fillId="3" borderId="59" xfId="0" applyNumberFormat="1" applyFont="1" applyFill="1" applyBorder="1" applyAlignment="1">
      <alignment horizontal="center" vertical="center" wrapText="1"/>
    </xf>
    <xf numFmtId="1" fontId="10" fillId="3" borderId="60" xfId="0" applyNumberFormat="1" applyFont="1" applyFill="1" applyBorder="1" applyAlignment="1">
      <alignment horizontal="center" vertical="center"/>
    </xf>
    <xf numFmtId="1" fontId="15" fillId="3" borderId="6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7" fontId="30" fillId="2" borderId="65" xfId="0" applyNumberFormat="1" applyFont="1" applyFill="1" applyBorder="1" applyAlignment="1">
      <alignment horizontal="right" vertical="center"/>
    </xf>
    <xf numFmtId="1" fontId="15" fillId="3" borderId="59" xfId="0" applyNumberFormat="1" applyFont="1" applyFill="1" applyBorder="1" applyAlignment="1">
      <alignment horizontal="center" vertical="center"/>
    </xf>
    <xf numFmtId="1" fontId="15" fillId="3" borderId="69" xfId="0" applyNumberFormat="1" applyFont="1" applyFill="1" applyBorder="1" applyAlignment="1">
      <alignment horizontal="center" vertical="center"/>
    </xf>
    <xf numFmtId="1" fontId="14" fillId="3" borderId="58" xfId="0" applyNumberFormat="1" applyFont="1" applyFill="1" applyBorder="1" applyAlignment="1">
      <alignment horizontal="center"/>
    </xf>
    <xf numFmtId="1" fontId="12" fillId="3" borderId="58" xfId="0" applyNumberFormat="1" applyFont="1" applyFill="1" applyBorder="1" applyAlignment="1">
      <alignment horizontal="center"/>
    </xf>
    <xf numFmtId="1" fontId="10" fillId="3" borderId="58" xfId="0" applyNumberFormat="1" applyFont="1" applyFill="1" applyBorder="1" applyAlignment="1">
      <alignment horizontal="center"/>
    </xf>
    <xf numFmtId="1" fontId="41" fillId="3" borderId="58" xfId="0" applyNumberFormat="1" applyFont="1" applyFill="1" applyBorder="1" applyAlignment="1">
      <alignment horizontal="center"/>
    </xf>
    <xf numFmtId="1" fontId="13" fillId="0" borderId="28" xfId="0" applyNumberFormat="1" applyFont="1" applyBorder="1"/>
    <xf numFmtId="0" fontId="13" fillId="0" borderId="0" xfId="0" applyFont="1" applyBorder="1"/>
    <xf numFmtId="165" fontId="13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165" fontId="15" fillId="0" borderId="0" xfId="0" applyNumberFormat="1" applyFont="1" applyBorder="1" applyAlignment="1">
      <alignment vertical="center"/>
    </xf>
    <xf numFmtId="1" fontId="10" fillId="3" borderId="6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right" vertical="center"/>
    </xf>
    <xf numFmtId="1" fontId="10" fillId="3" borderId="29" xfId="0" applyNumberFormat="1" applyFont="1" applyFill="1" applyBorder="1" applyAlignment="1">
      <alignment horizontal="center"/>
    </xf>
    <xf numFmtId="0" fontId="34" fillId="0" borderId="0" xfId="0" applyFont="1" applyBorder="1"/>
    <xf numFmtId="0" fontId="10" fillId="0" borderId="0" xfId="0" applyFont="1" applyBorder="1"/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67" fontId="15" fillId="0" borderId="65" xfId="0" applyNumberFormat="1" applyFont="1" applyBorder="1" applyAlignment="1">
      <alignment horizontal="right"/>
    </xf>
    <xf numFmtId="167" fontId="15" fillId="0" borderId="70" xfId="0" applyNumberFormat="1" applyFont="1" applyBorder="1" applyAlignment="1">
      <alignment horizontal="right" vertical="center"/>
    </xf>
    <xf numFmtId="1" fontId="11" fillId="0" borderId="59" xfId="0" applyNumberFormat="1" applyFont="1" applyBorder="1" applyAlignment="1">
      <alignment horizontal="center"/>
    </xf>
    <xf numFmtId="1" fontId="19" fillId="5" borderId="58" xfId="0" applyNumberFormat="1" applyFont="1" applyFill="1" applyBorder="1" applyAlignment="1">
      <alignment horizontal="center"/>
    </xf>
    <xf numFmtId="1" fontId="10" fillId="2" borderId="58" xfId="0" applyNumberFormat="1" applyFont="1" applyFill="1" applyBorder="1" applyAlignment="1">
      <alignment horizontal="center"/>
    </xf>
    <xf numFmtId="1" fontId="12" fillId="2" borderId="58" xfId="0" applyNumberFormat="1" applyFont="1" applyFill="1" applyBorder="1" applyAlignment="1">
      <alignment horizontal="center"/>
    </xf>
    <xf numFmtId="1" fontId="10" fillId="3" borderId="61" xfId="0" applyNumberFormat="1" applyFont="1" applyFill="1" applyBorder="1" applyAlignment="1">
      <alignment horizontal="center"/>
    </xf>
    <xf numFmtId="1" fontId="10" fillId="4" borderId="58" xfId="0" applyNumberFormat="1" applyFont="1" applyFill="1" applyBorder="1" applyAlignment="1">
      <alignment horizontal="center"/>
    </xf>
    <xf numFmtId="1" fontId="11" fillId="8" borderId="58" xfId="0" applyNumberFormat="1" applyFont="1" applyFill="1" applyBorder="1" applyAlignment="1">
      <alignment horizontal="center"/>
    </xf>
    <xf numFmtId="1" fontId="14" fillId="2" borderId="58" xfId="0" applyNumberFormat="1" applyFont="1" applyFill="1" applyBorder="1" applyAlignment="1">
      <alignment horizontal="center"/>
    </xf>
    <xf numFmtId="1" fontId="10" fillId="8" borderId="58" xfId="0" applyNumberFormat="1" applyFont="1" applyFill="1" applyBorder="1" applyAlignment="1">
      <alignment horizontal="center"/>
    </xf>
    <xf numFmtId="1" fontId="19" fillId="5" borderId="29" xfId="0" applyNumberFormat="1" applyFont="1" applyFill="1" applyBorder="1" applyAlignment="1">
      <alignment horizontal="center"/>
    </xf>
    <xf numFmtId="1" fontId="19" fillId="5" borderId="60" xfId="0" applyNumberFormat="1" applyFont="1" applyFill="1" applyBorder="1" applyAlignment="1">
      <alignment horizontal="center"/>
    </xf>
    <xf numFmtId="1" fontId="14" fillId="4" borderId="29" xfId="0" applyNumberFormat="1" applyFont="1" applyFill="1" applyBorder="1" applyAlignment="1">
      <alignment horizontal="center" vertical="center"/>
    </xf>
    <xf numFmtId="1" fontId="11" fillId="3" borderId="29" xfId="0" applyNumberFormat="1" applyFont="1" applyFill="1" applyBorder="1" applyAlignment="1">
      <alignment horizontal="center"/>
    </xf>
    <xf numFmtId="1" fontId="20" fillId="7" borderId="59" xfId="0" applyNumberFormat="1" applyFont="1" applyFill="1" applyBorder="1" applyAlignment="1">
      <alignment horizontal="center"/>
    </xf>
    <xf numFmtId="1" fontId="32" fillId="9" borderId="58" xfId="0" applyNumberFormat="1" applyFont="1" applyFill="1" applyBorder="1" applyAlignment="1">
      <alignment horizontal="center" vertical="center"/>
    </xf>
    <xf numFmtId="1" fontId="11" fillId="7" borderId="58" xfId="0" applyNumberFormat="1" applyFont="1" applyFill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11" fillId="0" borderId="69" xfId="0" applyNumberFormat="1" applyFont="1" applyBorder="1" applyAlignment="1">
      <alignment horizontal="center"/>
    </xf>
    <xf numFmtId="164" fontId="11" fillId="0" borderId="48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" fontId="11" fillId="0" borderId="61" xfId="0" applyNumberFormat="1" applyFont="1" applyBorder="1" applyAlignment="1">
      <alignment horizontal="center"/>
    </xf>
    <xf numFmtId="1" fontId="11" fillId="0" borderId="28" xfId="0" applyNumberFormat="1" applyFont="1" applyBorder="1" applyAlignment="1">
      <alignment horizontal="center"/>
    </xf>
    <xf numFmtId="1" fontId="11" fillId="3" borderId="37" xfId="0" applyNumberFormat="1" applyFont="1" applyFill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1" fontId="12" fillId="8" borderId="37" xfId="0" applyNumberFormat="1" applyFont="1" applyFill="1" applyBorder="1" applyAlignment="1">
      <alignment horizontal="center" vertical="center"/>
    </xf>
    <xf numFmtId="167" fontId="15" fillId="0" borderId="9" xfId="0" applyNumberFormat="1" applyFont="1" applyBorder="1" applyAlignment="1">
      <alignment horizontal="right" vertical="center"/>
    </xf>
    <xf numFmtId="167" fontId="19" fillId="0" borderId="71" xfId="0" applyNumberFormat="1" applyFont="1" applyBorder="1" applyAlignment="1">
      <alignment horizontal="right" vertical="center"/>
    </xf>
    <xf numFmtId="167" fontId="16" fillId="0" borderId="71" xfId="0" applyNumberFormat="1" applyFont="1" applyBorder="1" applyAlignment="1">
      <alignment horizontal="right" vertical="center"/>
    </xf>
    <xf numFmtId="167" fontId="15" fillId="0" borderId="72" xfId="0" applyNumberFormat="1" applyFont="1" applyBorder="1" applyAlignment="1">
      <alignment horizontal="right" vertical="center"/>
    </xf>
    <xf numFmtId="167" fontId="18" fillId="0" borderId="65" xfId="0" applyNumberFormat="1" applyFont="1" applyBorder="1" applyAlignment="1">
      <alignment horizontal="right"/>
    </xf>
    <xf numFmtId="167" fontId="15" fillId="2" borderId="63" xfId="0" applyNumberFormat="1" applyFont="1" applyFill="1" applyBorder="1" applyAlignment="1">
      <alignment horizontal="right" vertical="center"/>
    </xf>
    <xf numFmtId="167" fontId="15" fillId="0" borderId="9" xfId="0" applyNumberFormat="1" applyFont="1" applyBorder="1" applyAlignment="1">
      <alignment horizontal="right"/>
    </xf>
    <xf numFmtId="167" fontId="15" fillId="2" borderId="72" xfId="0" applyNumberFormat="1" applyFont="1" applyFill="1" applyBorder="1" applyAlignment="1">
      <alignment horizontal="right" vertical="center"/>
    </xf>
    <xf numFmtId="167" fontId="15" fillId="2" borderId="73" xfId="0" applyNumberFormat="1" applyFont="1" applyFill="1" applyBorder="1" applyAlignment="1">
      <alignment horizontal="right" vertical="center"/>
    </xf>
    <xf numFmtId="167" fontId="19" fillId="0" borderId="65" xfId="0" applyNumberFormat="1" applyFont="1" applyBorder="1" applyAlignment="1">
      <alignment horizontal="right" vertical="center"/>
    </xf>
    <xf numFmtId="167" fontId="23" fillId="0" borderId="72" xfId="0" applyNumberFormat="1" applyFont="1" applyBorder="1" applyAlignment="1">
      <alignment horizontal="right" vertical="center"/>
    </xf>
    <xf numFmtId="167" fontId="23" fillId="2" borderId="65" xfId="0" applyNumberFormat="1" applyFont="1" applyFill="1" applyBorder="1" applyAlignment="1">
      <alignment horizontal="right" vertical="center"/>
    </xf>
    <xf numFmtId="167" fontId="53" fillId="0" borderId="63" xfId="0" applyNumberFormat="1" applyFont="1" applyBorder="1" applyAlignment="1">
      <alignment horizontal="right" vertical="center"/>
    </xf>
    <xf numFmtId="167" fontId="19" fillId="0" borderId="74" xfId="0" applyNumberFormat="1" applyFont="1" applyBorder="1" applyAlignment="1">
      <alignment horizontal="right" vertical="center"/>
    </xf>
    <xf numFmtId="167" fontId="16" fillId="0" borderId="72" xfId="0" applyNumberFormat="1" applyFont="1" applyBorder="1" applyAlignment="1">
      <alignment horizontal="right" vertical="center"/>
    </xf>
    <xf numFmtId="167" fontId="53" fillId="0" borderId="72" xfId="0" applyNumberFormat="1" applyFont="1" applyBorder="1" applyAlignment="1">
      <alignment horizontal="right" vertical="center"/>
    </xf>
    <xf numFmtId="167" fontId="53" fillId="0" borderId="73" xfId="0" applyNumberFormat="1" applyFont="1" applyBorder="1" applyAlignment="1">
      <alignment horizontal="right" vertical="center"/>
    </xf>
    <xf numFmtId="167" fontId="54" fillId="0" borderId="72" xfId="0" applyNumberFormat="1" applyFont="1" applyBorder="1" applyAlignment="1">
      <alignment horizontal="right" vertical="center"/>
    </xf>
    <xf numFmtId="167" fontId="53" fillId="2" borderId="72" xfId="0" applyNumberFormat="1" applyFont="1" applyFill="1" applyBorder="1" applyAlignment="1">
      <alignment horizontal="right" vertical="center"/>
    </xf>
    <xf numFmtId="167" fontId="17" fillId="0" borderId="72" xfId="0" applyNumberFormat="1" applyFont="1" applyBorder="1" applyAlignment="1">
      <alignment horizontal="right" vertical="center"/>
    </xf>
    <xf numFmtId="167" fontId="20" fillId="2" borderId="63" xfId="0" applyNumberFormat="1" applyFont="1" applyFill="1" applyBorder="1" applyAlignment="1">
      <alignment horizontal="right" vertical="center"/>
    </xf>
    <xf numFmtId="167" fontId="15" fillId="0" borderId="73" xfId="0" applyNumberFormat="1" applyFont="1" applyBorder="1" applyAlignment="1">
      <alignment horizontal="right" vertical="center"/>
    </xf>
    <xf numFmtId="167" fontId="55" fillId="0" borderId="65" xfId="0" applyNumberFormat="1" applyFont="1" applyBorder="1" applyAlignment="1">
      <alignment horizontal="right"/>
    </xf>
    <xf numFmtId="167" fontId="55" fillId="2" borderId="63" xfId="0" applyNumberFormat="1" applyFont="1" applyFill="1" applyBorder="1" applyAlignment="1">
      <alignment horizontal="right"/>
    </xf>
    <xf numFmtId="167" fontId="55" fillId="0" borderId="65" xfId="0" applyNumberFormat="1" applyFont="1" applyBorder="1" applyAlignment="1">
      <alignment horizontal="right" vertical="center"/>
    </xf>
    <xf numFmtId="167" fontId="19" fillId="0" borderId="75" xfId="0" applyNumberFormat="1" applyFont="1" applyBorder="1" applyAlignment="1">
      <alignment horizontal="right" vertical="center"/>
    </xf>
    <xf numFmtId="167" fontId="19" fillId="0" borderId="73" xfId="0" applyNumberFormat="1" applyFont="1" applyBorder="1" applyAlignment="1">
      <alignment horizontal="right" vertical="center"/>
    </xf>
    <xf numFmtId="167" fontId="16" fillId="2" borderId="76" xfId="0" applyNumberFormat="1" applyFont="1" applyFill="1" applyBorder="1" applyAlignment="1">
      <alignment horizontal="right" vertical="center"/>
    </xf>
    <xf numFmtId="167" fontId="15" fillId="7" borderId="65" xfId="0" applyNumberFormat="1" applyFont="1" applyFill="1" applyBorder="1" applyAlignment="1">
      <alignment horizontal="right" vertical="center"/>
    </xf>
    <xf numFmtId="167" fontId="20" fillId="7" borderId="65" xfId="0" applyNumberFormat="1" applyFont="1" applyFill="1" applyBorder="1" applyAlignment="1">
      <alignment horizontal="right"/>
    </xf>
    <xf numFmtId="167" fontId="16" fillId="0" borderId="77" xfId="0" applyNumberFormat="1" applyFont="1" applyBorder="1" applyAlignment="1">
      <alignment horizontal="right" vertical="center"/>
    </xf>
    <xf numFmtId="167" fontId="16" fillId="7" borderId="78" xfId="0" applyNumberFormat="1" applyFont="1" applyFill="1" applyBorder="1" applyAlignment="1">
      <alignment horizontal="right" vertical="center"/>
    </xf>
    <xf numFmtId="167" fontId="19" fillId="0" borderId="78" xfId="0" applyNumberFormat="1" applyFont="1" applyBorder="1" applyAlignment="1">
      <alignment horizontal="right" vertical="center"/>
    </xf>
    <xf numFmtId="167" fontId="20" fillId="0" borderId="72" xfId="0" applyNumberFormat="1" applyFont="1" applyBorder="1" applyAlignment="1">
      <alignment horizontal="right" vertical="center"/>
    </xf>
    <xf numFmtId="1" fontId="11" fillId="0" borderId="67" xfId="0" applyNumberFormat="1" applyFont="1" applyBorder="1" applyAlignment="1">
      <alignment horizontal="center"/>
    </xf>
    <xf numFmtId="164" fontId="28" fillId="2" borderId="14" xfId="0" applyNumberFormat="1" applyFont="1" applyFill="1" applyBorder="1" applyAlignment="1">
      <alignment horizontal="center" vertical="center"/>
    </xf>
    <xf numFmtId="1" fontId="18" fillId="3" borderId="60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0" fillId="0" borderId="16" xfId="0" applyFont="1" applyBorder="1"/>
    <xf numFmtId="167" fontId="18" fillId="0" borderId="63" xfId="0" applyNumberFormat="1" applyFont="1" applyBorder="1" applyAlignment="1">
      <alignment vertical="center"/>
    </xf>
    <xf numFmtId="167" fontId="18" fillId="0" borderId="63" xfId="0" applyNumberFormat="1" applyFont="1" applyBorder="1" applyAlignment="1">
      <alignment horizontal="right" vertical="center"/>
    </xf>
    <xf numFmtId="167" fontId="19" fillId="2" borderId="63" xfId="0" applyNumberFormat="1" applyFont="1" applyFill="1" applyBorder="1" applyAlignment="1">
      <alignment horizontal="right" vertical="center"/>
    </xf>
    <xf numFmtId="167" fontId="18" fillId="2" borderId="72" xfId="0" applyNumberFormat="1" applyFont="1" applyFill="1" applyBorder="1" applyAlignment="1">
      <alignment horizontal="right" vertical="center"/>
    </xf>
    <xf numFmtId="164" fontId="12" fillId="0" borderId="19" xfId="0" applyNumberFormat="1" applyFont="1" applyBorder="1" applyAlignment="1">
      <alignment horizontal="center" vertical="center"/>
    </xf>
    <xf numFmtId="164" fontId="11" fillId="0" borderId="42" xfId="0" applyNumberFormat="1" applyFont="1" applyBorder="1" applyAlignment="1">
      <alignment horizontal="center" vertical="center"/>
    </xf>
    <xf numFmtId="164" fontId="18" fillId="0" borderId="11" xfId="0" applyNumberFormat="1" applyFont="1" applyBorder="1" applyAlignment="1">
      <alignment horizontal="center"/>
    </xf>
    <xf numFmtId="164" fontId="15" fillId="0" borderId="19" xfId="0" applyNumberFormat="1" applyFont="1" applyBorder="1" applyAlignment="1">
      <alignment horizontal="center" vertical="center"/>
    </xf>
    <xf numFmtId="164" fontId="56" fillId="0" borderId="19" xfId="0" applyNumberFormat="1" applyFont="1" applyBorder="1" applyAlignment="1">
      <alignment horizontal="center" vertical="center"/>
    </xf>
    <xf numFmtId="164" fontId="12" fillId="0" borderId="40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right" vertical="center"/>
    </xf>
    <xf numFmtId="164" fontId="10" fillId="0" borderId="18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/>
    </xf>
    <xf numFmtId="164" fontId="18" fillId="2" borderId="6" xfId="0" applyNumberFormat="1" applyFont="1" applyFill="1" applyBorder="1" applyAlignment="1">
      <alignment vertical="center"/>
    </xf>
    <xf numFmtId="164" fontId="2" fillId="0" borderId="4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right" vertical="center"/>
    </xf>
    <xf numFmtId="164" fontId="2" fillId="0" borderId="30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vertical="center"/>
    </xf>
    <xf numFmtId="164" fontId="18" fillId="0" borderId="14" xfId="0" applyNumberFormat="1" applyFont="1" applyBorder="1" applyAlignment="1">
      <alignment horizontal="center"/>
    </xf>
    <xf numFmtId="164" fontId="1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2" fillId="0" borderId="6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164" fontId="12" fillId="0" borderId="20" xfId="0" applyNumberFormat="1" applyFont="1" applyBorder="1" applyAlignment="1">
      <alignment horizontal="right" vertical="center"/>
    </xf>
    <xf numFmtId="164" fontId="10" fillId="0" borderId="20" xfId="0" applyNumberFormat="1" applyFont="1" applyBorder="1" applyAlignment="1">
      <alignment horizontal="right" vertical="center"/>
    </xf>
    <xf numFmtId="164" fontId="12" fillId="0" borderId="3" xfId="1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right" vertical="center"/>
    </xf>
    <xf numFmtId="164" fontId="15" fillId="0" borderId="41" xfId="0" applyNumberFormat="1" applyFont="1" applyBorder="1" applyAlignment="1">
      <alignment vertical="center"/>
    </xf>
    <xf numFmtId="164" fontId="15" fillId="0" borderId="41" xfId="0" applyNumberFormat="1" applyFont="1" applyBorder="1" applyAlignment="1">
      <alignment horizontal="right" vertical="center"/>
    </xf>
    <xf numFmtId="164" fontId="42" fillId="0" borderId="11" xfId="0" applyNumberFormat="1" applyFont="1" applyBorder="1" applyAlignment="1">
      <alignment horizontal="center" vertical="center"/>
    </xf>
    <xf numFmtId="164" fontId="15" fillId="0" borderId="1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9" fillId="0" borderId="16" xfId="0" applyNumberFormat="1" applyFont="1" applyBorder="1" applyAlignment="1">
      <alignment horizontal="center" vertical="center"/>
    </xf>
    <xf numFmtId="164" fontId="15" fillId="0" borderId="79" xfId="0" applyNumberFormat="1" applyFont="1" applyBorder="1" applyAlignment="1">
      <alignment horizontal="center" vertical="center"/>
    </xf>
    <xf numFmtId="167" fontId="18" fillId="2" borderId="63" xfId="0" applyNumberFormat="1" applyFont="1" applyFill="1" applyBorder="1" applyAlignment="1">
      <alignment vertical="center"/>
    </xf>
    <xf numFmtId="167" fontId="2" fillId="0" borderId="63" xfId="0" applyNumberFormat="1" applyFont="1" applyBorder="1" applyAlignment="1">
      <alignment vertical="center"/>
    </xf>
    <xf numFmtId="167" fontId="2" fillId="2" borderId="63" xfId="0" applyNumberFormat="1" applyFont="1" applyFill="1" applyBorder="1" applyAlignment="1">
      <alignment vertical="center"/>
    </xf>
    <xf numFmtId="167" fontId="57" fillId="2" borderId="63" xfId="0" applyNumberFormat="1" applyFont="1" applyFill="1" applyBorder="1" applyAlignment="1">
      <alignment vertical="center"/>
    </xf>
    <xf numFmtId="167" fontId="58" fillId="0" borderId="80" xfId="0" applyNumberFormat="1" applyFont="1" applyBorder="1" applyAlignment="1">
      <alignment horizontal="right" vertical="center"/>
    </xf>
    <xf numFmtId="167" fontId="58" fillId="0" borderId="81" xfId="0" applyNumberFormat="1" applyFont="1" applyBorder="1" applyAlignment="1">
      <alignment horizontal="right" vertical="center"/>
    </xf>
    <xf numFmtId="167" fontId="0" fillId="0" borderId="65" xfId="0" applyNumberFormat="1" applyBorder="1" applyAlignment="1">
      <alignment horizontal="right"/>
    </xf>
    <xf numFmtId="167" fontId="59" fillId="0" borderId="80" xfId="0" applyNumberFormat="1" applyFont="1" applyBorder="1" applyAlignment="1">
      <alignment horizontal="right" vertical="center"/>
    </xf>
    <xf numFmtId="167" fontId="59" fillId="0" borderId="65" xfId="0" applyNumberFormat="1" applyFont="1" applyBorder="1" applyAlignment="1">
      <alignment horizontal="right" vertical="center"/>
    </xf>
    <xf numFmtId="167" fontId="58" fillId="0" borderId="63" xfId="0" applyNumberFormat="1" applyFont="1" applyBorder="1" applyAlignment="1">
      <alignment horizontal="right" vertical="center"/>
    </xf>
    <xf numFmtId="167" fontId="10" fillId="2" borderId="72" xfId="0" applyNumberFormat="1" applyFont="1" applyFill="1" applyBorder="1" applyAlignment="1">
      <alignment horizontal="center" vertical="center"/>
    </xf>
    <xf numFmtId="167" fontId="2" fillId="0" borderId="65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7" fontId="60" fillId="0" borderId="72" xfId="0" applyNumberFormat="1" applyFont="1" applyBorder="1" applyAlignment="1">
      <alignment horizontal="right"/>
    </xf>
    <xf numFmtId="164" fontId="11" fillId="0" borderId="40" xfId="0" applyNumberFormat="1" applyFont="1" applyBorder="1" applyAlignment="1">
      <alignment horizontal="center" vertical="center"/>
    </xf>
    <xf numFmtId="1" fontId="26" fillId="8" borderId="37" xfId="0" applyNumberFormat="1" applyFont="1" applyFill="1" applyBorder="1" applyAlignment="1">
      <alignment horizontal="center" vertical="center" wrapText="1"/>
    </xf>
    <xf numFmtId="1" fontId="26" fillId="8" borderId="19" xfId="0" applyNumberFormat="1" applyFont="1" applyFill="1" applyBorder="1" applyAlignment="1">
      <alignment horizontal="center" vertical="center" wrapText="1"/>
    </xf>
    <xf numFmtId="1" fontId="26" fillId="8" borderId="19" xfId="0" applyNumberFormat="1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26" fillId="8" borderId="60" xfId="0" applyNumberFormat="1" applyFont="1" applyFill="1" applyBorder="1" applyAlignment="1">
      <alignment horizontal="center" vertical="center" wrapText="1"/>
    </xf>
    <xf numFmtId="164" fontId="18" fillId="0" borderId="24" xfId="0" applyNumberFormat="1" applyFont="1" applyBorder="1" applyAlignment="1">
      <alignment horizontal="center" vertical="center"/>
    </xf>
    <xf numFmtId="0" fontId="18" fillId="0" borderId="82" xfId="0" applyFont="1" applyBorder="1" applyAlignment="1">
      <alignment vertical="center"/>
    </xf>
    <xf numFmtId="167" fontId="19" fillId="0" borderId="70" xfId="0" applyNumberFormat="1" applyFont="1" applyBorder="1" applyAlignment="1">
      <alignment horizontal="right" vertical="center" wrapText="1" shrinkToFit="1"/>
    </xf>
    <xf numFmtId="167" fontId="19" fillId="0" borderId="0" xfId="0" applyNumberFormat="1" applyFont="1" applyBorder="1" applyAlignment="1">
      <alignment horizontal="right" vertical="center"/>
    </xf>
    <xf numFmtId="167" fontId="20" fillId="0" borderId="0" xfId="0" applyNumberFormat="1" applyFont="1" applyBorder="1" applyAlignment="1">
      <alignment horizontal="right"/>
    </xf>
    <xf numFmtId="0" fontId="20" fillId="0" borderId="11" xfId="0" applyFont="1" applyBorder="1" applyAlignment="1">
      <alignment horizontal="left"/>
    </xf>
    <xf numFmtId="1" fontId="14" fillId="8" borderId="58" xfId="0" applyNumberFormat="1" applyFont="1" applyFill="1" applyBorder="1" applyAlignment="1">
      <alignment horizontal="center"/>
    </xf>
    <xf numFmtId="0" fontId="2" fillId="4" borderId="38" xfId="0" applyFont="1" applyFill="1" applyBorder="1" applyAlignment="1">
      <alignment horizontal="left"/>
    </xf>
    <xf numFmtId="0" fontId="2" fillId="0" borderId="40" xfId="0" applyFont="1" applyBorder="1" applyAlignment="1">
      <alignment horizontal="left"/>
    </xf>
    <xf numFmtId="1" fontId="9" fillId="0" borderId="83" xfId="0" applyNumberFormat="1" applyFont="1" applyBorder="1" applyAlignment="1">
      <alignment horizontal="center" vertical="center"/>
    </xf>
    <xf numFmtId="1" fontId="9" fillId="0" borderId="56" xfId="0" applyNumberFormat="1" applyFont="1" applyBorder="1" applyAlignment="1">
      <alignment horizontal="center" vertical="center"/>
    </xf>
    <xf numFmtId="164" fontId="11" fillId="0" borderId="21" xfId="0" applyNumberFormat="1" applyFont="1" applyBorder="1" applyAlignment="1">
      <alignment horizontal="center" vertical="center"/>
    </xf>
    <xf numFmtId="1" fontId="10" fillId="10" borderId="58" xfId="0" applyNumberFormat="1" applyFont="1" applyFill="1" applyBorder="1" applyAlignment="1">
      <alignment horizontal="center" vertical="center"/>
    </xf>
    <xf numFmtId="1" fontId="26" fillId="10" borderId="58" xfId="0" applyNumberFormat="1" applyFont="1" applyFill="1" applyBorder="1" applyAlignment="1">
      <alignment horizontal="center" vertical="center"/>
    </xf>
    <xf numFmtId="1" fontId="39" fillId="3" borderId="58" xfId="0" applyNumberFormat="1" applyFont="1" applyFill="1" applyBorder="1" applyAlignment="1">
      <alignment horizontal="center" vertical="center"/>
    </xf>
    <xf numFmtId="1" fontId="11" fillId="0" borderId="4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/>
    </xf>
    <xf numFmtId="1" fontId="9" fillId="0" borderId="68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0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12" fillId="8" borderId="58" xfId="0" applyNumberFormat="1" applyFont="1" applyFill="1" applyBorder="1" applyAlignment="1">
      <alignment horizontal="center" vertical="center" wrapText="1"/>
    </xf>
    <xf numFmtId="1" fontId="28" fillId="0" borderId="59" xfId="0" applyNumberFormat="1" applyFont="1" applyBorder="1" applyAlignment="1">
      <alignment horizontal="center" vertical="center"/>
    </xf>
    <xf numFmtId="164" fontId="28" fillId="0" borderId="19" xfId="0" applyNumberFormat="1" applyFont="1" applyBorder="1" applyAlignment="1">
      <alignment horizontal="center" vertical="center"/>
    </xf>
    <xf numFmtId="1" fontId="9" fillId="7" borderId="29" xfId="0" applyNumberFormat="1" applyFont="1" applyFill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" fontId="14" fillId="8" borderId="59" xfId="0" applyNumberFormat="1" applyFont="1" applyFill="1" applyBorder="1" applyAlignment="1">
      <alignment horizontal="center" vertical="center"/>
    </xf>
    <xf numFmtId="1" fontId="14" fillId="8" borderId="29" xfId="0" applyNumberFormat="1" applyFont="1" applyFill="1" applyBorder="1" applyAlignment="1">
      <alignment horizontal="center" vertical="center"/>
    </xf>
    <xf numFmtId="164" fontId="12" fillId="2" borderId="11" xfId="0" applyNumberFormat="1" applyFont="1" applyFill="1" applyBorder="1" applyAlignment="1">
      <alignment horizontal="center" vertical="center"/>
    </xf>
    <xf numFmtId="1" fontId="26" fillId="7" borderId="37" xfId="0" applyNumberFormat="1" applyFont="1" applyFill="1" applyBorder="1" applyAlignment="1">
      <alignment horizontal="center" vertical="center"/>
    </xf>
    <xf numFmtId="39" fontId="2" fillId="0" borderId="18" xfId="0" applyNumberFormat="1" applyFont="1" applyBorder="1" applyAlignment="1">
      <alignment horizontal="right" vertical="center"/>
    </xf>
    <xf numFmtId="1" fontId="13" fillId="7" borderId="59" xfId="0" applyNumberFormat="1" applyFont="1" applyFill="1" applyBorder="1" applyAlignment="1">
      <alignment horizontal="center" vertical="center"/>
    </xf>
    <xf numFmtId="164" fontId="15" fillId="0" borderId="48" xfId="0" applyNumberFormat="1" applyFont="1" applyBorder="1" applyAlignment="1">
      <alignment horizontal="center" vertical="center"/>
    </xf>
    <xf numFmtId="1" fontId="13" fillId="7" borderId="60" xfId="0" applyNumberFormat="1" applyFont="1" applyFill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1" fontId="12" fillId="7" borderId="58" xfId="0" applyNumberFormat="1" applyFont="1" applyFill="1" applyBorder="1" applyAlignment="1">
      <alignment horizontal="center" vertical="center"/>
    </xf>
    <xf numFmtId="1" fontId="12" fillId="7" borderId="60" xfId="0" applyNumberFormat="1" applyFont="1" applyFill="1" applyBorder="1" applyAlignment="1">
      <alignment horizontal="center" vertical="center"/>
    </xf>
    <xf numFmtId="164" fontId="12" fillId="0" borderId="42" xfId="0" applyNumberFormat="1" applyFont="1" applyBorder="1" applyAlignment="1">
      <alignment vertical="center"/>
    </xf>
    <xf numFmtId="1" fontId="12" fillId="8" borderId="58" xfId="0" applyNumberFormat="1" applyFont="1" applyFill="1" applyBorder="1" applyAlignment="1">
      <alignment horizontal="center" vertical="center"/>
    </xf>
    <xf numFmtId="1" fontId="14" fillId="0" borderId="59" xfId="0" applyNumberFormat="1" applyFont="1" applyFill="1" applyBorder="1" applyAlignment="1">
      <alignment horizontal="center" vertical="center"/>
    </xf>
    <xf numFmtId="1" fontId="19" fillId="0" borderId="58" xfId="0" applyNumberFormat="1" applyFont="1" applyBorder="1" applyAlignment="1">
      <alignment horizontal="center" vertical="center"/>
    </xf>
    <xf numFmtId="167" fontId="23" fillId="0" borderId="71" xfId="0" applyNumberFormat="1" applyFont="1" applyBorder="1" applyAlignment="1">
      <alignment horizontal="right" vertical="center"/>
    </xf>
    <xf numFmtId="1" fontId="15" fillId="0" borderId="84" xfId="0" applyNumberFormat="1" applyFont="1" applyBorder="1" applyAlignment="1">
      <alignment horizontal="center"/>
    </xf>
    <xf numFmtId="1" fontId="15" fillId="0" borderId="39" xfId="0" applyNumberFormat="1" applyFont="1" applyBorder="1" applyAlignment="1">
      <alignment horizontal="center"/>
    </xf>
    <xf numFmtId="1" fontId="18" fillId="0" borderId="59" xfId="0" applyNumberFormat="1" applyFont="1" applyBorder="1" applyAlignment="1">
      <alignment horizontal="center" vertical="center"/>
    </xf>
    <xf numFmtId="1" fontId="18" fillId="0" borderId="60" xfId="0" applyNumberFormat="1" applyFont="1" applyBorder="1" applyAlignment="1">
      <alignment horizontal="center" vertical="center"/>
    </xf>
    <xf numFmtId="167" fontId="53" fillId="0" borderId="71" xfId="0" applyNumberFormat="1" applyFont="1" applyBorder="1" applyAlignment="1">
      <alignment horizontal="right" vertical="center"/>
    </xf>
    <xf numFmtId="0" fontId="53" fillId="0" borderId="0" xfId="0" applyFont="1"/>
    <xf numFmtId="1" fontId="2" fillId="4" borderId="2" xfId="0" applyNumberFormat="1" applyFont="1" applyFill="1" applyBorder="1" applyAlignment="1">
      <alignment horizontal="left"/>
    </xf>
    <xf numFmtId="1" fontId="15" fillId="4" borderId="29" xfId="0" applyNumberFormat="1" applyFont="1" applyFill="1" applyBorder="1"/>
    <xf numFmtId="1" fontId="61" fillId="2" borderId="4" xfId="0" applyNumberFormat="1" applyFont="1" applyFill="1" applyBorder="1" applyAlignment="1">
      <alignment horizontal="center" vertical="center"/>
    </xf>
    <xf numFmtId="0" fontId="54" fillId="0" borderId="6" xfId="0" applyFont="1" applyBorder="1"/>
    <xf numFmtId="0" fontId="54" fillId="2" borderId="63" xfId="0" applyFont="1" applyFill="1" applyBorder="1"/>
    <xf numFmtId="1" fontId="20" fillId="3" borderId="58" xfId="0" applyNumberFormat="1" applyFont="1" applyFill="1" applyBorder="1" applyAlignment="1">
      <alignment horizontal="center"/>
    </xf>
    <xf numFmtId="1" fontId="20" fillId="8" borderId="59" xfId="0" applyNumberFormat="1" applyFont="1" applyFill="1" applyBorder="1" applyAlignment="1">
      <alignment horizontal="center"/>
    </xf>
    <xf numFmtId="1" fontId="18" fillId="3" borderId="59" xfId="0" applyNumberFormat="1" applyFont="1" applyFill="1" applyBorder="1" applyAlignment="1">
      <alignment horizontal="center"/>
    </xf>
    <xf numFmtId="1" fontId="2" fillId="3" borderId="58" xfId="0" applyNumberFormat="1" applyFont="1" applyFill="1" applyBorder="1" applyAlignment="1">
      <alignment horizontal="center"/>
    </xf>
    <xf numFmtId="1" fontId="20" fillId="8" borderId="58" xfId="0" applyNumberFormat="1" applyFont="1" applyFill="1" applyBorder="1" applyAlignment="1">
      <alignment horizontal="center" vertical="center"/>
    </xf>
    <xf numFmtId="1" fontId="17" fillId="0" borderId="2" xfId="0" applyNumberFormat="1" applyFont="1" applyBorder="1" applyAlignment="1">
      <alignment horizontal="center" vertical="center"/>
    </xf>
    <xf numFmtId="1" fontId="20" fillId="3" borderId="59" xfId="0" applyNumberFormat="1" applyFont="1" applyFill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/>
    </xf>
    <xf numFmtId="1" fontId="20" fillId="3" borderId="60" xfId="0" applyNumberFormat="1" applyFont="1" applyFill="1" applyBorder="1" applyAlignment="1">
      <alignment horizontal="center"/>
    </xf>
    <xf numFmtId="1" fontId="18" fillId="3" borderId="58" xfId="0" applyNumberFormat="1" applyFont="1" applyFill="1" applyBorder="1" applyAlignment="1">
      <alignment horizontal="center"/>
    </xf>
    <xf numFmtId="1" fontId="15" fillId="4" borderId="37" xfId="0" applyNumberFormat="1" applyFont="1" applyFill="1" applyBorder="1" applyAlignment="1">
      <alignment horizontal="left"/>
    </xf>
    <xf numFmtId="1" fontId="2" fillId="4" borderId="37" xfId="0" applyNumberFormat="1" applyFont="1" applyFill="1" applyBorder="1" applyAlignment="1">
      <alignment horizontal="left"/>
    </xf>
    <xf numFmtId="1" fontId="15" fillId="4" borderId="37" xfId="0" applyNumberFormat="1" applyFont="1" applyFill="1" applyBorder="1"/>
    <xf numFmtId="1" fontId="2" fillId="4" borderId="29" xfId="0" applyNumberFormat="1" applyFont="1" applyFill="1" applyBorder="1" applyAlignment="1">
      <alignment horizontal="left"/>
    </xf>
    <xf numFmtId="1" fontId="15" fillId="2" borderId="2" xfId="0" applyNumberFormat="1" applyFont="1" applyFill="1" applyBorder="1" applyAlignment="1">
      <alignment horizontal="center"/>
    </xf>
    <xf numFmtId="1" fontId="19" fillId="3" borderId="58" xfId="0" applyNumberFormat="1" applyFont="1" applyFill="1" applyBorder="1" applyAlignment="1">
      <alignment horizontal="center"/>
    </xf>
    <xf numFmtId="1" fontId="15" fillId="3" borderId="85" xfId="0" applyNumberFormat="1" applyFont="1" applyFill="1" applyBorder="1" applyAlignment="1">
      <alignment horizontal="center"/>
    </xf>
    <xf numFmtId="1" fontId="15" fillId="2" borderId="29" xfId="0" applyNumberFormat="1" applyFont="1" applyFill="1" applyBorder="1" applyAlignment="1">
      <alignment horizontal="center"/>
    </xf>
    <xf numFmtId="1" fontId="15" fillId="4" borderId="29" xfId="0" applyNumberFormat="1" applyFont="1" applyFill="1" applyBorder="1" applyAlignment="1">
      <alignment vertical="center"/>
    </xf>
    <xf numFmtId="1" fontId="20" fillId="4" borderId="29" xfId="0" applyNumberFormat="1" applyFont="1" applyFill="1" applyBorder="1" applyAlignment="1">
      <alignment vertical="center"/>
    </xf>
    <xf numFmtId="0" fontId="18" fillId="0" borderId="42" xfId="0" applyFont="1" applyBorder="1" applyAlignment="1">
      <alignment horizontal="left" vertical="center"/>
    </xf>
    <xf numFmtId="164" fontId="20" fillId="0" borderId="6" xfId="0" applyNumberFormat="1" applyFont="1" applyBorder="1" applyAlignment="1">
      <alignment horizontal="center" vertical="center"/>
    </xf>
    <xf numFmtId="167" fontId="20" fillId="2" borderId="55" xfId="0" applyNumberFormat="1" applyFont="1" applyFill="1" applyBorder="1" applyAlignment="1">
      <alignment horizontal="center" vertical="center"/>
    </xf>
    <xf numFmtId="1" fontId="15" fillId="4" borderId="37" xfId="0" applyNumberFormat="1" applyFont="1" applyFill="1" applyBorder="1" applyAlignment="1">
      <alignment horizontal="center" wrapText="1"/>
    </xf>
    <xf numFmtId="0" fontId="17" fillId="4" borderId="84" xfId="0" applyFont="1" applyFill="1" applyBorder="1" applyAlignment="1">
      <alignment horizontal="center" wrapText="1"/>
    </xf>
    <xf numFmtId="1" fontId="15" fillId="3" borderId="58" xfId="0" applyNumberFormat="1" applyFont="1" applyFill="1" applyBorder="1" applyAlignment="1">
      <alignment horizontal="center" vertical="top" wrapText="1"/>
    </xf>
    <xf numFmtId="1" fontId="15" fillId="3" borderId="60" xfId="0" applyNumberFormat="1" applyFont="1" applyFill="1" applyBorder="1" applyAlignment="1">
      <alignment horizontal="center" vertical="top" wrapText="1"/>
    </xf>
    <xf numFmtId="1" fontId="15" fillId="3" borderId="29" xfId="0" applyNumberFormat="1" applyFont="1" applyFill="1" applyBorder="1" applyAlignment="1">
      <alignment horizontal="center"/>
    </xf>
    <xf numFmtId="167" fontId="6" fillId="0" borderId="0" xfId="0" applyNumberFormat="1" applyFont="1" applyBorder="1" applyAlignment="1">
      <alignment horizontal="right" vertical="center"/>
    </xf>
    <xf numFmtId="0" fontId="19" fillId="0" borderId="65" xfId="0" applyFont="1" applyBorder="1"/>
    <xf numFmtId="167" fontId="16" fillId="0" borderId="65" xfId="0" applyNumberFormat="1" applyFont="1" applyBorder="1" applyAlignment="1">
      <alignment horizontal="right" vertical="center"/>
    </xf>
    <xf numFmtId="167" fontId="62" fillId="0" borderId="65" xfId="0" applyNumberFormat="1" applyFont="1" applyBorder="1" applyAlignment="1">
      <alignment horizontal="right" vertical="center"/>
    </xf>
    <xf numFmtId="167" fontId="60" fillId="0" borderId="65" xfId="0" applyNumberFormat="1" applyFont="1" applyBorder="1" applyAlignment="1">
      <alignment horizontal="right" vertical="center"/>
    </xf>
    <xf numFmtId="167" fontId="18" fillId="0" borderId="65" xfId="0" applyNumberFormat="1" applyFont="1" applyBorder="1" applyAlignment="1">
      <alignment horizontal="right" vertical="center"/>
    </xf>
    <xf numFmtId="167" fontId="20" fillId="0" borderId="65" xfId="0" applyNumberFormat="1" applyFont="1" applyBorder="1" applyAlignment="1">
      <alignment horizontal="right" vertical="center"/>
    </xf>
    <xf numFmtId="167" fontId="30" fillId="0" borderId="65" xfId="0" applyNumberFormat="1" applyFont="1" applyBorder="1" applyAlignment="1">
      <alignment horizontal="right" vertical="center"/>
    </xf>
    <xf numFmtId="167" fontId="20" fillId="2" borderId="65" xfId="0" applyNumberFormat="1" applyFont="1" applyFill="1" applyBorder="1" applyAlignment="1">
      <alignment horizontal="right" vertical="center"/>
    </xf>
    <xf numFmtId="167" fontId="18" fillId="2" borderId="65" xfId="0" applyNumberFormat="1" applyFont="1" applyFill="1" applyBorder="1" applyAlignment="1">
      <alignment horizontal="right"/>
    </xf>
    <xf numFmtId="167" fontId="57" fillId="0" borderId="65" xfId="0" applyNumberFormat="1" applyFont="1" applyBorder="1" applyAlignment="1">
      <alignment horizontal="right" vertical="center"/>
    </xf>
    <xf numFmtId="167" fontId="60" fillId="0" borderId="65" xfId="0" applyNumberFormat="1" applyFont="1" applyBorder="1" applyAlignment="1">
      <alignment horizontal="right"/>
    </xf>
    <xf numFmtId="167" fontId="16" fillId="7" borderId="65" xfId="0" applyNumberFormat="1" applyFont="1" applyFill="1" applyBorder="1" applyAlignment="1">
      <alignment horizontal="right" vertical="center"/>
    </xf>
    <xf numFmtId="167" fontId="19" fillId="7" borderId="65" xfId="0" applyNumberFormat="1" applyFont="1" applyFill="1" applyBorder="1" applyAlignment="1">
      <alignment horizontal="right" vertical="center"/>
    </xf>
    <xf numFmtId="167" fontId="18" fillId="2" borderId="65" xfId="0" applyNumberFormat="1" applyFont="1" applyFill="1" applyBorder="1" applyAlignment="1">
      <alignment vertical="center"/>
    </xf>
    <xf numFmtId="167" fontId="20" fillId="7" borderId="65" xfId="0" applyNumberFormat="1" applyFont="1" applyFill="1" applyBorder="1" applyAlignment="1">
      <alignment horizontal="right" vertical="center"/>
    </xf>
    <xf numFmtId="167" fontId="53" fillId="0" borderId="65" xfId="0" applyNumberFormat="1" applyFont="1" applyBorder="1" applyAlignment="1">
      <alignment horizontal="right" vertical="center"/>
    </xf>
    <xf numFmtId="167" fontId="19" fillId="0" borderId="65" xfId="0" applyNumberFormat="1" applyFont="1" applyBorder="1" applyAlignment="1">
      <alignment horizontal="right" vertical="center" wrapText="1" shrinkToFit="1"/>
    </xf>
    <xf numFmtId="0" fontId="18" fillId="0" borderId="65" xfId="0" applyFont="1" applyBorder="1" applyAlignment="1">
      <alignment vertical="center"/>
    </xf>
    <xf numFmtId="167" fontId="18" fillId="7" borderId="65" xfId="0" applyNumberFormat="1" applyFont="1" applyFill="1" applyBorder="1" applyAlignment="1">
      <alignment horizontal="right" vertical="center"/>
    </xf>
    <xf numFmtId="167" fontId="2" fillId="2" borderId="65" xfId="0" applyNumberFormat="1" applyFont="1" applyFill="1" applyBorder="1" applyAlignment="1">
      <alignment horizontal="right" vertical="center"/>
    </xf>
    <xf numFmtId="167" fontId="38" fillId="2" borderId="65" xfId="0" applyNumberFormat="1" applyFont="1" applyFill="1" applyBorder="1" applyAlignment="1">
      <alignment horizontal="right" vertical="center"/>
    </xf>
    <xf numFmtId="167" fontId="20" fillId="0" borderId="65" xfId="0" applyNumberFormat="1" applyFont="1" applyFill="1" applyBorder="1" applyAlignment="1">
      <alignment horizontal="right" vertical="center"/>
    </xf>
    <xf numFmtId="167" fontId="15" fillId="0" borderId="65" xfId="0" applyNumberFormat="1" applyFont="1" applyFill="1" applyBorder="1" applyAlignment="1">
      <alignment horizontal="right" vertical="center"/>
    </xf>
    <xf numFmtId="0" fontId="15" fillId="0" borderId="65" xfId="0" applyFont="1" applyBorder="1"/>
    <xf numFmtId="167" fontId="2" fillId="0" borderId="65" xfId="0" applyNumberFormat="1" applyFont="1" applyBorder="1" applyAlignment="1">
      <alignment horizontal="right"/>
    </xf>
    <xf numFmtId="0" fontId="54" fillId="2" borderId="65" xfId="0" applyFont="1" applyFill="1" applyBorder="1"/>
    <xf numFmtId="167" fontId="42" fillId="0" borderId="65" xfId="0" applyNumberFormat="1" applyFont="1" applyBorder="1" applyAlignment="1">
      <alignment horizontal="right" vertical="center"/>
    </xf>
    <xf numFmtId="0" fontId="20" fillId="0" borderId="65" xfId="0" applyFont="1" applyBorder="1" applyAlignment="1">
      <alignment vertical="center"/>
    </xf>
    <xf numFmtId="0" fontId="37" fillId="0" borderId="65" xfId="0" applyFont="1" applyBorder="1" applyAlignment="1">
      <alignment vertical="center"/>
    </xf>
    <xf numFmtId="167" fontId="10" fillId="2" borderId="65" xfId="0" applyNumberFormat="1" applyFont="1" applyFill="1" applyBorder="1" applyAlignment="1">
      <alignment horizontal="center" vertical="center"/>
    </xf>
    <xf numFmtId="167" fontId="63" fillId="0" borderId="65" xfId="0" applyNumberFormat="1" applyFont="1" applyBorder="1" applyAlignment="1">
      <alignment horizontal="right" vertical="center"/>
    </xf>
    <xf numFmtId="167" fontId="54" fillId="0" borderId="65" xfId="0" applyNumberFormat="1" applyFont="1" applyBorder="1" applyAlignment="1">
      <alignment horizontal="right" vertical="center"/>
    </xf>
    <xf numFmtId="167" fontId="53" fillId="2" borderId="65" xfId="0" applyNumberFormat="1" applyFont="1" applyFill="1" applyBorder="1" applyAlignment="1">
      <alignment horizontal="right" vertical="center"/>
    </xf>
    <xf numFmtId="167" fontId="63" fillId="2" borderId="65" xfId="0" applyNumberFormat="1" applyFont="1" applyFill="1" applyBorder="1" applyAlignment="1">
      <alignment horizontal="right" vertical="center"/>
    </xf>
    <xf numFmtId="167" fontId="58" fillId="0" borderId="65" xfId="0" applyNumberFormat="1" applyFont="1" applyBorder="1" applyAlignment="1">
      <alignment horizontal="right" vertical="center"/>
    </xf>
    <xf numFmtId="167" fontId="64" fillId="2" borderId="65" xfId="0" applyNumberFormat="1" applyFont="1" applyFill="1" applyBorder="1" applyAlignment="1">
      <alignment horizontal="right" vertical="center"/>
    </xf>
    <xf numFmtId="167" fontId="65" fillId="2" borderId="65" xfId="0" applyNumberFormat="1" applyFont="1" applyFill="1" applyBorder="1" applyAlignment="1">
      <alignment horizontal="right" vertical="center"/>
    </xf>
    <xf numFmtId="0" fontId="2" fillId="0" borderId="65" xfId="0" applyFont="1" applyBorder="1" applyAlignment="1">
      <alignment vertical="center"/>
    </xf>
    <xf numFmtId="167" fontId="60" fillId="2" borderId="65" xfId="0" applyNumberFormat="1" applyFont="1" applyFill="1" applyBorder="1" applyAlignment="1">
      <alignment horizontal="right" vertical="center"/>
    </xf>
    <xf numFmtId="167" fontId="18" fillId="0" borderId="65" xfId="0" applyNumberFormat="1" applyFont="1" applyBorder="1" applyAlignment="1">
      <alignment vertical="center"/>
    </xf>
    <xf numFmtId="167" fontId="38" fillId="0" borderId="65" xfId="0" applyNumberFormat="1" applyFont="1" applyBorder="1" applyAlignment="1">
      <alignment horizontal="right" vertical="center"/>
    </xf>
    <xf numFmtId="167" fontId="2" fillId="0" borderId="65" xfId="0" applyNumberFormat="1" applyFont="1" applyBorder="1" applyAlignment="1">
      <alignment vertical="center"/>
    </xf>
    <xf numFmtId="167" fontId="17" fillId="0" borderId="65" xfId="0" applyNumberFormat="1" applyFont="1" applyBorder="1" applyAlignment="1">
      <alignment horizontal="right" vertical="center"/>
    </xf>
    <xf numFmtId="39" fontId="15" fillId="0" borderId="65" xfId="0" applyNumberFormat="1" applyFont="1" applyBorder="1" applyAlignment="1">
      <alignment horizontal="right" vertical="center"/>
    </xf>
    <xf numFmtId="0" fontId="2" fillId="2" borderId="65" xfId="0" applyFont="1" applyFill="1" applyBorder="1" applyAlignment="1">
      <alignment vertical="center"/>
    </xf>
    <xf numFmtId="167" fontId="17" fillId="2" borderId="65" xfId="0" applyNumberFormat="1" applyFont="1" applyFill="1" applyBorder="1" applyAlignment="1">
      <alignment horizontal="right" vertical="center"/>
    </xf>
    <xf numFmtId="167" fontId="2" fillId="2" borderId="65" xfId="0" applyNumberFormat="1" applyFont="1" applyFill="1" applyBorder="1" applyAlignment="1">
      <alignment vertical="center"/>
    </xf>
    <xf numFmtId="167" fontId="55" fillId="2" borderId="65" xfId="0" applyNumberFormat="1" applyFont="1" applyFill="1" applyBorder="1" applyAlignment="1">
      <alignment horizontal="right" vertical="center"/>
    </xf>
    <xf numFmtId="167" fontId="57" fillId="2" borderId="65" xfId="0" applyNumberFormat="1" applyFont="1" applyFill="1" applyBorder="1" applyAlignment="1">
      <alignment horizontal="right" vertical="center"/>
    </xf>
    <xf numFmtId="167" fontId="57" fillId="7" borderId="65" xfId="0" applyNumberFormat="1" applyFont="1" applyFill="1" applyBorder="1" applyAlignment="1">
      <alignment horizontal="right" vertical="center"/>
    </xf>
    <xf numFmtId="167" fontId="57" fillId="2" borderId="65" xfId="0" applyNumberFormat="1" applyFont="1" applyFill="1" applyBorder="1" applyAlignment="1">
      <alignment vertical="center"/>
    </xf>
    <xf numFmtId="167" fontId="55" fillId="0" borderId="65" xfId="0" applyNumberFormat="1" applyFont="1" applyFill="1" applyBorder="1" applyAlignment="1">
      <alignment horizontal="right"/>
    </xf>
    <xf numFmtId="167" fontId="55" fillId="2" borderId="65" xfId="0" applyNumberFormat="1" applyFont="1" applyFill="1" applyBorder="1" applyAlignment="1">
      <alignment horizontal="right"/>
    </xf>
    <xf numFmtId="167" fontId="57" fillId="2" borderId="65" xfId="0" applyNumberFormat="1" applyFont="1" applyFill="1" applyBorder="1" applyAlignment="1">
      <alignment horizontal="right"/>
    </xf>
    <xf numFmtId="167" fontId="62" fillId="2" borderId="65" xfId="0" applyNumberFormat="1" applyFont="1" applyFill="1" applyBorder="1" applyAlignment="1">
      <alignment horizontal="right" vertical="center"/>
    </xf>
    <xf numFmtId="167" fontId="62" fillId="7" borderId="65" xfId="0" applyNumberFormat="1" applyFont="1" applyFill="1" applyBorder="1" applyAlignment="1">
      <alignment horizontal="right" vertical="center"/>
    </xf>
    <xf numFmtId="167" fontId="18" fillId="0" borderId="65" xfId="0" applyNumberFormat="1" applyFont="1" applyBorder="1"/>
    <xf numFmtId="167" fontId="15" fillId="0" borderId="86" xfId="0" applyNumberFormat="1" applyFont="1" applyBorder="1" applyAlignment="1">
      <alignment horizontal="right"/>
    </xf>
    <xf numFmtId="0" fontId="15" fillId="0" borderId="80" xfId="0" applyFont="1" applyBorder="1"/>
    <xf numFmtId="0" fontId="20" fillId="0" borderId="80" xfId="0" applyFont="1" applyBorder="1" applyAlignment="1">
      <alignment vertical="center"/>
    </xf>
    <xf numFmtId="0" fontId="30" fillId="0" borderId="86" xfId="0" applyFont="1" applyBorder="1" applyAlignment="1">
      <alignment vertical="center"/>
    </xf>
    <xf numFmtId="0" fontId="37" fillId="0" borderId="80" xfId="0" applyFont="1" applyBorder="1" applyAlignment="1">
      <alignment vertical="center"/>
    </xf>
    <xf numFmtId="9" fontId="48" fillId="0" borderId="0" xfId="1" applyFont="1" applyBorder="1" applyAlignment="1">
      <alignment horizontal="center" vertical="center"/>
    </xf>
    <xf numFmtId="9" fontId="45" fillId="0" borderId="0" xfId="1" applyFont="1" applyAlignment="1">
      <alignment vertical="center"/>
    </xf>
    <xf numFmtId="9" fontId="45" fillId="0" borderId="0" xfId="1" applyFont="1"/>
    <xf numFmtId="9" fontId="46" fillId="0" borderId="0" xfId="1" applyFont="1" applyBorder="1"/>
    <xf numFmtId="9" fontId="46" fillId="0" borderId="0" xfId="1" applyFont="1"/>
    <xf numFmtId="9" fontId="48" fillId="0" borderId="87" xfId="1" applyFont="1" applyBorder="1" applyAlignment="1">
      <alignment horizontal="center" vertical="center"/>
    </xf>
    <xf numFmtId="9" fontId="11" fillId="0" borderId="88" xfId="1" applyFont="1" applyBorder="1" applyAlignment="1">
      <alignment vertical="center"/>
    </xf>
    <xf numFmtId="9" fontId="11" fillId="0" borderId="0" xfId="1" applyFont="1" applyBorder="1" applyAlignment="1">
      <alignment vertical="center"/>
    </xf>
    <xf numFmtId="9" fontId="24" fillId="0" borderId="0" xfId="1" applyFont="1" applyBorder="1" applyAlignment="1">
      <alignment horizontal="center" vertical="center" wrapText="1" shrinkToFit="1"/>
    </xf>
    <xf numFmtId="9" fontId="27" fillId="0" borderId="0" xfId="1" applyFont="1" applyBorder="1" applyAlignment="1">
      <alignment horizontal="center" vertical="center"/>
    </xf>
    <xf numFmtId="9" fontId="10" fillId="0" borderId="9" xfId="1" applyFont="1" applyBorder="1" applyAlignment="1">
      <alignment horizontal="center" vertical="center"/>
    </xf>
    <xf numFmtId="9" fontId="2" fillId="0" borderId="0" xfId="1" applyFont="1" applyBorder="1" applyAlignment="1">
      <alignment horizontal="right" vertical="center"/>
    </xf>
    <xf numFmtId="9" fontId="12" fillId="0" borderId="0" xfId="1" applyFont="1" applyBorder="1" applyAlignment="1">
      <alignment vertical="center"/>
    </xf>
    <xf numFmtId="9" fontId="48" fillId="0" borderId="0" xfId="1" applyFont="1" applyBorder="1" applyAlignment="1">
      <alignment horizontal="center"/>
    </xf>
    <xf numFmtId="9" fontId="12" fillId="0" borderId="0" xfId="1" applyFont="1" applyBorder="1" applyAlignment="1">
      <alignment horizontal="center" vertical="center"/>
    </xf>
    <xf numFmtId="9" fontId="2" fillId="0" borderId="0" xfId="1" applyFont="1" applyBorder="1" applyAlignment="1">
      <alignment vertical="center"/>
    </xf>
    <xf numFmtId="9" fontId="48" fillId="0" borderId="0" xfId="1" applyFont="1" applyBorder="1" applyAlignment="1">
      <alignment horizontal="right" vertical="center"/>
    </xf>
    <xf numFmtId="9" fontId="48" fillId="2" borderId="0" xfId="1" applyFont="1" applyFill="1" applyBorder="1" applyAlignment="1">
      <alignment horizontal="center" vertical="center"/>
    </xf>
    <xf numFmtId="9" fontId="49" fillId="0" borderId="0" xfId="1" applyFont="1" applyBorder="1" applyAlignment="1">
      <alignment vertical="center"/>
    </xf>
    <xf numFmtId="9" fontId="31" fillId="0" borderId="0" xfId="1" applyFont="1" applyBorder="1" applyAlignment="1">
      <alignment vertical="center"/>
    </xf>
    <xf numFmtId="9" fontId="54" fillId="0" borderId="0" xfId="1" applyFont="1" applyBorder="1"/>
    <xf numFmtId="9" fontId="27" fillId="0" borderId="0" xfId="1" applyFont="1" applyBorder="1" applyAlignment="1">
      <alignment horizontal="right" vertical="center"/>
    </xf>
    <xf numFmtId="9" fontId="48" fillId="0" borderId="0" xfId="1" applyFont="1" applyBorder="1"/>
    <xf numFmtId="9" fontId="51" fillId="0" borderId="0" xfId="1" applyFont="1" applyAlignment="1">
      <alignment horizontal="right" vertical="center"/>
    </xf>
    <xf numFmtId="167" fontId="19" fillId="0" borderId="72" xfId="0" applyNumberFormat="1" applyFont="1" applyBorder="1" applyAlignment="1">
      <alignment horizontal="right" vertical="center"/>
    </xf>
    <xf numFmtId="167" fontId="55" fillId="0" borderId="72" xfId="0" applyNumberFormat="1" applyFont="1" applyBorder="1" applyAlignment="1">
      <alignment horizontal="right" vertical="center"/>
    </xf>
    <xf numFmtId="39" fontId="15" fillId="0" borderId="89" xfId="0" applyNumberFormat="1" applyFont="1" applyBorder="1" applyAlignment="1">
      <alignment horizontal="right" vertical="center"/>
    </xf>
    <xf numFmtId="167" fontId="0" fillId="0" borderId="80" xfId="0" applyNumberFormat="1" applyBorder="1" applyAlignment="1">
      <alignment horizontal="right"/>
    </xf>
    <xf numFmtId="167" fontId="30" fillId="2" borderId="63" xfId="0" applyNumberFormat="1" applyFont="1" applyFill="1" applyBorder="1" applyAlignment="1">
      <alignment horizontal="right" vertical="center"/>
    </xf>
    <xf numFmtId="167" fontId="15" fillId="0" borderId="80" xfId="0" applyNumberFormat="1" applyFont="1" applyBorder="1" applyAlignment="1">
      <alignment horizontal="right" vertical="center"/>
    </xf>
    <xf numFmtId="39" fontId="33" fillId="0" borderId="90" xfId="0" applyNumberFormat="1" applyFont="1" applyBorder="1" applyAlignment="1">
      <alignment horizontal="right" vertical="center"/>
    </xf>
    <xf numFmtId="0" fontId="34" fillId="0" borderId="90" xfId="0" applyFont="1" applyBorder="1" applyAlignment="1">
      <alignment vertical="center"/>
    </xf>
    <xf numFmtId="0" fontId="10" fillId="0" borderId="90" xfId="0" applyFont="1" applyBorder="1" applyAlignment="1">
      <alignment vertical="center"/>
    </xf>
    <xf numFmtId="0" fontId="10" fillId="0" borderId="90" xfId="0" applyFont="1" applyBorder="1" applyAlignment="1">
      <alignment horizontal="left" vertical="center"/>
    </xf>
    <xf numFmtId="39" fontId="10" fillId="0" borderId="90" xfId="0" applyNumberFormat="1" applyFont="1" applyBorder="1" applyAlignment="1">
      <alignment horizontal="right" vertical="center"/>
    </xf>
    <xf numFmtId="167" fontId="23" fillId="2" borderId="72" xfId="0" applyNumberFormat="1" applyFont="1" applyFill="1" applyBorder="1" applyAlignment="1">
      <alignment horizontal="right" vertical="center"/>
    </xf>
    <xf numFmtId="0" fontId="37" fillId="0" borderId="91" xfId="0" applyFont="1" applyBorder="1" applyAlignment="1">
      <alignment vertical="center"/>
    </xf>
    <xf numFmtId="0" fontId="36" fillId="0" borderId="91" xfId="0" applyFont="1" applyBorder="1" applyAlignment="1">
      <alignment vertical="center"/>
    </xf>
    <xf numFmtId="167" fontId="4" fillId="0" borderId="86" xfId="0" applyNumberFormat="1" applyFont="1" applyBorder="1" applyAlignment="1">
      <alignment horizontal="right" vertical="center"/>
    </xf>
    <xf numFmtId="9" fontId="50" fillId="0" borderId="91" xfId="1" applyFont="1" applyBorder="1" applyAlignment="1">
      <alignment vertical="center"/>
    </xf>
    <xf numFmtId="0" fontId="20" fillId="0" borderId="91" xfId="0" applyFont="1" applyBorder="1" applyAlignment="1">
      <alignment vertical="center"/>
    </xf>
    <xf numFmtId="0" fontId="14" fillId="0" borderId="91" xfId="0" applyFont="1" applyBorder="1" applyAlignment="1">
      <alignment vertical="center"/>
    </xf>
    <xf numFmtId="0" fontId="20" fillId="0" borderId="86" xfId="0" applyFont="1" applyBorder="1" applyAlignment="1">
      <alignment vertical="center"/>
    </xf>
    <xf numFmtId="9" fontId="31" fillId="0" borderId="91" xfId="1" applyFont="1" applyBorder="1" applyAlignment="1">
      <alignment vertical="center"/>
    </xf>
    <xf numFmtId="0" fontId="34" fillId="0" borderId="91" xfId="0" applyFont="1" applyBorder="1" applyAlignment="1">
      <alignment vertical="center"/>
    </xf>
    <xf numFmtId="0" fontId="28" fillId="0" borderId="91" xfId="0" applyFont="1" applyBorder="1" applyAlignment="1">
      <alignment vertical="center"/>
    </xf>
    <xf numFmtId="9" fontId="11" fillId="0" borderId="91" xfId="1" applyFont="1" applyBorder="1" applyAlignment="1">
      <alignment vertical="center"/>
    </xf>
    <xf numFmtId="0" fontId="34" fillId="0" borderId="91" xfId="0" applyFont="1" applyBorder="1"/>
    <xf numFmtId="0" fontId="10" fillId="0" borderId="91" xfId="0" applyFont="1" applyBorder="1"/>
    <xf numFmtId="0" fontId="10" fillId="0" borderId="91" xfId="0" applyFont="1" applyBorder="1" applyAlignment="1">
      <alignment horizontal="center"/>
    </xf>
    <xf numFmtId="9" fontId="48" fillId="0" borderId="91" xfId="1" applyFont="1" applyBorder="1"/>
    <xf numFmtId="164" fontId="15" fillId="0" borderId="3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5" fillId="0" borderId="30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1" fontId="33" fillId="0" borderId="68" xfId="0" applyNumberFormat="1" applyFont="1" applyBorder="1" applyAlignment="1">
      <alignment horizontal="right" vertical="center"/>
    </xf>
    <xf numFmtId="1" fontId="34" fillId="0" borderId="92" xfId="0" applyNumberFormat="1" applyFont="1" applyBorder="1" applyAlignment="1">
      <alignment horizontal="right" vertical="center"/>
    </xf>
    <xf numFmtId="0" fontId="37" fillId="0" borderId="86" xfId="0" applyFont="1" applyBorder="1" applyAlignment="1">
      <alignment vertical="center"/>
    </xf>
    <xf numFmtId="1" fontId="34" fillId="0" borderId="28" xfId="0" applyNumberFormat="1" applyFont="1" applyBorder="1" applyAlignment="1">
      <alignment horizontal="right" vertical="center"/>
    </xf>
    <xf numFmtId="1" fontId="34" fillId="0" borderId="68" xfId="0" applyNumberFormat="1" applyFont="1" applyBorder="1" applyAlignment="1">
      <alignment horizontal="right"/>
    </xf>
    <xf numFmtId="1" fontId="34" fillId="0" borderId="28" xfId="0" applyNumberFormat="1" applyFont="1" applyBorder="1" applyAlignment="1">
      <alignment horizontal="right"/>
    </xf>
    <xf numFmtId="1" fontId="34" fillId="0" borderId="9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vertical="center"/>
    </xf>
    <xf numFmtId="164" fontId="12" fillId="2" borderId="20" xfId="0" applyNumberFormat="1" applyFont="1" applyFill="1" applyBorder="1" applyAlignment="1">
      <alignment horizontal="center" vertical="center"/>
    </xf>
    <xf numFmtId="1" fontId="12" fillId="3" borderId="60" xfId="0" applyNumberFormat="1" applyFont="1" applyFill="1" applyBorder="1" applyAlignment="1">
      <alignment horizontal="center" vertical="center"/>
    </xf>
    <xf numFmtId="167" fontId="16" fillId="0" borderId="78" xfId="0" applyNumberFormat="1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1" fontId="14" fillId="3" borderId="69" xfId="0" applyNumberFormat="1" applyFont="1" applyFill="1" applyBorder="1" applyAlignment="1">
      <alignment horizontal="center" vertical="center" wrapText="1"/>
    </xf>
    <xf numFmtId="1" fontId="19" fillId="8" borderId="67" xfId="0" applyNumberFormat="1" applyFont="1" applyFill="1" applyBorder="1" applyAlignment="1">
      <alignment horizontal="center" vertical="center"/>
    </xf>
    <xf numFmtId="1" fontId="11" fillId="3" borderId="59" xfId="0" applyNumberFormat="1" applyFont="1" applyFill="1" applyBorder="1" applyAlignment="1">
      <alignment horizontal="center" vertical="center" wrapText="1"/>
    </xf>
    <xf numFmtId="1" fontId="16" fillId="0" borderId="15" xfId="0" applyNumberFormat="1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64" fontId="12" fillId="0" borderId="50" xfId="0" applyNumberFormat="1" applyFont="1" applyBorder="1" applyAlignment="1">
      <alignment horizontal="center" vertical="center"/>
    </xf>
    <xf numFmtId="167" fontId="2" fillId="2" borderId="72" xfId="0" applyNumberFormat="1" applyFont="1" applyFill="1" applyBorder="1" applyAlignment="1">
      <alignment horizontal="right" vertical="center"/>
    </xf>
    <xf numFmtId="167" fontId="15" fillId="7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167" fontId="57" fillId="0" borderId="71" xfId="0" applyNumberFormat="1" applyFont="1" applyBorder="1" applyAlignment="1">
      <alignment horizontal="right" vertical="center"/>
    </xf>
    <xf numFmtId="167" fontId="16" fillId="0" borderId="74" xfId="0" applyNumberFormat="1" applyFont="1" applyBorder="1" applyAlignment="1">
      <alignment horizontal="right" vertical="center"/>
    </xf>
    <xf numFmtId="167" fontId="20" fillId="0" borderId="78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167" fontId="15" fillId="7" borderId="86" xfId="0" applyNumberFormat="1" applyFont="1" applyFill="1" applyBorder="1" applyAlignment="1">
      <alignment horizontal="right" vertical="center"/>
    </xf>
    <xf numFmtId="167" fontId="66" fillId="7" borderId="65" xfId="0" applyNumberFormat="1" applyFont="1" applyFill="1" applyBorder="1" applyAlignment="1">
      <alignment horizontal="right" vertical="center"/>
    </xf>
    <xf numFmtId="167" fontId="2" fillId="7" borderId="65" xfId="0" applyNumberFormat="1" applyFont="1" applyFill="1" applyBorder="1" applyAlignment="1">
      <alignment horizontal="right" vertical="center"/>
    </xf>
    <xf numFmtId="166" fontId="25" fillId="0" borderId="93" xfId="0" applyNumberFormat="1" applyFont="1" applyBorder="1" applyAlignment="1">
      <alignment horizontal="right" vertical="center"/>
    </xf>
    <xf numFmtId="166" fontId="25" fillId="0" borderId="94" xfId="0" applyNumberFormat="1" applyFont="1" applyBorder="1" applyAlignment="1">
      <alignment horizontal="right" vertical="center"/>
    </xf>
    <xf numFmtId="165" fontId="22" fillId="0" borderId="9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1" fillId="6" borderId="0" xfId="0" applyFont="1" applyFill="1" applyBorder="1" applyAlignment="1">
      <alignment horizontal="center" vertical="center" wrapText="1" shrinkToFit="1"/>
    </xf>
    <xf numFmtId="165" fontId="22" fillId="0" borderId="88" xfId="0" applyNumberFormat="1" applyFont="1" applyBorder="1" applyAlignment="1">
      <alignment horizontal="center" vertical="center"/>
    </xf>
    <xf numFmtId="165" fontId="22" fillId="0" borderId="91" xfId="0" applyNumberFormat="1" applyFont="1" applyBorder="1" applyAlignment="1">
      <alignment horizontal="center" vertical="center"/>
    </xf>
    <xf numFmtId="0" fontId="17" fillId="0" borderId="95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167" fontId="23" fillId="0" borderId="78" xfId="0" applyNumberFormat="1" applyFont="1" applyBorder="1" applyAlignment="1">
      <alignment horizontal="right" vertical="center"/>
    </xf>
    <xf numFmtId="1" fontId="15" fillId="0" borderId="59" xfId="0" applyNumberFormat="1" applyFont="1" applyBorder="1" applyAlignment="1">
      <alignment horizontal="center"/>
    </xf>
    <xf numFmtId="168" fontId="19" fillId="0" borderId="71" xfId="0" applyNumberFormat="1" applyFont="1" applyBorder="1" applyAlignment="1">
      <alignment horizontal="right" vertical="center"/>
    </xf>
    <xf numFmtId="9" fontId="10" fillId="0" borderId="0" xfId="1" applyFont="1" applyBorder="1" applyAlignment="1">
      <alignment horizontal="center" vertical="center"/>
    </xf>
    <xf numFmtId="167" fontId="19" fillId="0" borderId="81" xfId="0" applyNumberFormat="1" applyFont="1" applyBorder="1" applyAlignment="1">
      <alignment horizontal="right" vertical="center"/>
    </xf>
    <xf numFmtId="167" fontId="16" fillId="0" borderId="81" xfId="0" applyNumberFormat="1" applyFont="1" applyBorder="1" applyAlignment="1">
      <alignment horizontal="right" vertical="center"/>
    </xf>
    <xf numFmtId="167" fontId="60" fillId="0" borderId="71" xfId="0" applyNumberFormat="1" applyFont="1" applyBorder="1" applyAlignment="1">
      <alignment horizontal="right" vertical="center"/>
    </xf>
    <xf numFmtId="1" fontId="26" fillId="10" borderId="29" xfId="0" applyNumberFormat="1" applyFont="1" applyFill="1" applyBorder="1" applyAlignment="1">
      <alignment horizontal="center" vertical="center"/>
    </xf>
    <xf numFmtId="164" fontId="61" fillId="0" borderId="11" xfId="0" applyNumberFormat="1" applyFont="1" applyBorder="1" applyAlignment="1">
      <alignment horizontal="center" vertical="center"/>
    </xf>
    <xf numFmtId="9" fontId="56" fillId="0" borderId="0" xfId="1" applyFont="1" applyBorder="1" applyAlignment="1">
      <alignment horizontal="center" vertical="center"/>
    </xf>
    <xf numFmtId="167" fontId="61" fillId="0" borderId="65" xfId="0" applyNumberFormat="1" applyFont="1" applyBorder="1" applyAlignment="1">
      <alignment horizontal="right" vertical="center"/>
    </xf>
    <xf numFmtId="0" fontId="56" fillId="0" borderId="0" xfId="0" applyFont="1" applyAlignment="1">
      <alignment vertical="center" wrapText="1"/>
    </xf>
    <xf numFmtId="1" fontId="53" fillId="10" borderId="58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1" fontId="19" fillId="10" borderId="29" xfId="0" applyNumberFormat="1" applyFont="1" applyFill="1" applyBorder="1" applyAlignment="1">
      <alignment horizontal="center" vertical="center"/>
    </xf>
    <xf numFmtId="9" fontId="15" fillId="0" borderId="0" xfId="1" applyFont="1" applyBorder="1" applyAlignment="1">
      <alignment horizontal="center" vertical="center"/>
    </xf>
    <xf numFmtId="1" fontId="19" fillId="10" borderId="58" xfId="0" applyNumberFormat="1" applyFont="1" applyFill="1" applyBorder="1" applyAlignment="1">
      <alignment horizontal="center" vertical="center"/>
    </xf>
    <xf numFmtId="1" fontId="20" fillId="0" borderId="37" xfId="0" applyNumberFormat="1" applyFont="1" applyFill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/>
    </xf>
    <xf numFmtId="0" fontId="18" fillId="2" borderId="48" xfId="0" applyFont="1" applyFill="1" applyBorder="1" applyAlignment="1">
      <alignment horizontal="left" vertical="center"/>
    </xf>
    <xf numFmtId="0" fontId="18" fillId="2" borderId="43" xfId="0" applyFont="1" applyFill="1" applyBorder="1" applyAlignment="1">
      <alignment vertical="center"/>
    </xf>
    <xf numFmtId="0" fontId="18" fillId="2" borderId="43" xfId="0" applyFont="1" applyFill="1" applyBorder="1" applyAlignment="1">
      <alignment horizontal="left" vertical="center"/>
    </xf>
    <xf numFmtId="1" fontId="16" fillId="0" borderId="4" xfId="0" applyNumberFormat="1" applyFont="1" applyBorder="1" applyAlignment="1">
      <alignment vertical="center"/>
    </xf>
    <xf numFmtId="167" fontId="16" fillId="0" borderId="96" xfId="0" applyNumberFormat="1" applyFont="1" applyBorder="1" applyAlignment="1">
      <alignment horizontal="right" vertical="center"/>
    </xf>
    <xf numFmtId="1" fontId="18" fillId="0" borderId="58" xfId="0" applyNumberFormat="1" applyFont="1" applyFill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1" fontId="18" fillId="0" borderId="62" xfId="0" applyNumberFormat="1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" fontId="9" fillId="0" borderId="58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 vertical="center"/>
    </xf>
    <xf numFmtId="167" fontId="15" fillId="0" borderId="0" xfId="0" applyNumberFormat="1" applyFont="1" applyBorder="1" applyAlignment="1">
      <alignment horizontal="right" vertical="center"/>
    </xf>
    <xf numFmtId="167" fontId="19" fillId="0" borderId="70" xfId="0" applyNumberFormat="1" applyFont="1" applyBorder="1" applyAlignment="1">
      <alignment horizontal="right" vertical="center"/>
    </xf>
    <xf numFmtId="1" fontId="26" fillId="9" borderId="37" xfId="0" applyNumberFormat="1" applyFont="1" applyFill="1" applyBorder="1" applyAlignment="1">
      <alignment horizontal="center" vertical="center"/>
    </xf>
    <xf numFmtId="167" fontId="19" fillId="0" borderId="6" xfId="0" applyNumberFormat="1" applyFont="1" applyBorder="1" applyAlignment="1">
      <alignment horizontal="right" vertical="center"/>
    </xf>
    <xf numFmtId="167" fontId="2" fillId="0" borderId="81" xfId="0" applyNumberFormat="1" applyFont="1" applyBorder="1" applyAlignment="1">
      <alignment horizontal="right" vertical="center"/>
    </xf>
    <xf numFmtId="1" fontId="53" fillId="10" borderId="60" xfId="0" applyNumberFormat="1" applyFont="1" applyFill="1" applyBorder="1" applyAlignment="1">
      <alignment horizontal="center" vertical="center"/>
    </xf>
    <xf numFmtId="164" fontId="61" fillId="0" borderId="14" xfId="0" applyNumberFormat="1" applyFont="1" applyBorder="1" applyAlignment="1">
      <alignment horizontal="center" vertical="center"/>
    </xf>
    <xf numFmtId="167" fontId="2" fillId="0" borderId="73" xfId="0" applyNumberFormat="1" applyFont="1" applyBorder="1" applyAlignment="1">
      <alignment horizontal="right" vertical="center"/>
    </xf>
    <xf numFmtId="167" fontId="16" fillId="7" borderId="96" xfId="0" applyNumberFormat="1" applyFont="1" applyFill="1" applyBorder="1" applyAlignment="1">
      <alignment horizontal="right" vertical="center"/>
    </xf>
    <xf numFmtId="1" fontId="26" fillId="0" borderId="59" xfId="0" applyNumberFormat="1" applyFont="1" applyFill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1" fontId="18" fillId="8" borderId="59" xfId="0" applyNumberFormat="1" applyFont="1" applyFill="1" applyBorder="1" applyAlignment="1">
      <alignment horizontal="center"/>
    </xf>
    <xf numFmtId="1" fontId="14" fillId="0" borderId="58" xfId="0" applyNumberFormat="1" applyFont="1" applyFill="1" applyBorder="1" applyAlignment="1">
      <alignment horizontal="center" vertical="center"/>
    </xf>
    <xf numFmtId="1" fontId="11" fillId="0" borderId="29" xfId="0" applyNumberFormat="1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9" fillId="2" borderId="21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8" fillId="2" borderId="23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top" wrapText="1"/>
    </xf>
    <xf numFmtId="0" fontId="18" fillId="2" borderId="22" xfId="0" applyFont="1" applyFill="1" applyBorder="1" applyAlignment="1">
      <alignment horizontal="left" vertical="top" wrapText="1"/>
    </xf>
    <xf numFmtId="0" fontId="18" fillId="2" borderId="23" xfId="0" applyFont="1" applyFill="1" applyBorder="1" applyAlignment="1">
      <alignment horizontal="left" vertical="top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97" xfId="0" applyFont="1" applyBorder="1" applyAlignment="1">
      <alignment horizontal="left" vertical="center" wrapText="1"/>
    </xf>
    <xf numFmtId="0" fontId="53" fillId="2" borderId="21" xfId="0" applyFont="1" applyFill="1" applyBorder="1" applyAlignment="1">
      <alignment horizontal="left" vertical="top" wrapText="1"/>
    </xf>
    <xf numFmtId="0" fontId="53" fillId="2" borderId="22" xfId="0" applyFont="1" applyFill="1" applyBorder="1" applyAlignment="1">
      <alignment horizontal="left" vertical="top" wrapText="1"/>
    </xf>
    <xf numFmtId="0" fontId="53" fillId="2" borderId="23" xfId="0" applyFont="1" applyFill="1" applyBorder="1" applyAlignment="1">
      <alignment horizontal="left" vertical="top" wrapText="1"/>
    </xf>
    <xf numFmtId="0" fontId="20" fillId="0" borderId="30" xfId="0" applyFont="1" applyBorder="1" applyAlignment="1">
      <alignment horizontal="left"/>
    </xf>
    <xf numFmtId="0" fontId="20" fillId="0" borderId="3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15" fillId="2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5" fillId="2" borderId="30" xfId="0" applyFont="1" applyFill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3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22" xfId="0" applyFont="1" applyFill="1" applyBorder="1" applyAlignment="1">
      <alignment horizontal="left" vertical="center" wrapText="1"/>
    </xf>
    <xf numFmtId="0" fontId="30" fillId="2" borderId="23" xfId="0" applyFont="1" applyFill="1" applyBorder="1" applyAlignment="1">
      <alignment horizontal="left" vertical="center" wrapText="1"/>
    </xf>
    <xf numFmtId="0" fontId="15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left" vertical="center" wrapText="1"/>
    </xf>
    <xf numFmtId="165" fontId="22" fillId="0" borderId="98" xfId="0" applyNumberFormat="1" applyFont="1" applyBorder="1" applyAlignment="1">
      <alignment horizontal="center" vertical="center"/>
    </xf>
    <xf numFmtId="165" fontId="22" fillId="0" borderId="99" xfId="0" applyNumberFormat="1" applyFont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left" vertical="center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9" fillId="0" borderId="48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9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166" fontId="25" fillId="0" borderId="94" xfId="0" applyNumberFormat="1" applyFont="1" applyBorder="1" applyAlignment="1">
      <alignment horizontal="right" vertical="center"/>
    </xf>
    <xf numFmtId="166" fontId="25" fillId="0" borderId="87" xfId="0" applyNumberFormat="1" applyFont="1" applyBorder="1" applyAlignment="1">
      <alignment horizontal="right" vertical="center"/>
    </xf>
    <xf numFmtId="0" fontId="16" fillId="2" borderId="21" xfId="0" applyFont="1" applyFill="1" applyBorder="1" applyAlignment="1">
      <alignment horizontal="left" vertical="top" wrapText="1"/>
    </xf>
    <xf numFmtId="0" fontId="16" fillId="2" borderId="22" xfId="0" applyFont="1" applyFill="1" applyBorder="1" applyAlignment="1">
      <alignment horizontal="left" vertical="top" wrapText="1"/>
    </xf>
    <xf numFmtId="0" fontId="16" fillId="2" borderId="23" xfId="0" applyFont="1" applyFill="1" applyBorder="1" applyAlignment="1">
      <alignment horizontal="left" vertical="top" wrapText="1"/>
    </xf>
    <xf numFmtId="0" fontId="15" fillId="2" borderId="48" xfId="0" applyFont="1" applyFill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19" fillId="0" borderId="97" xfId="0" applyFont="1" applyBorder="1" applyAlignment="1">
      <alignment vertical="center" wrapText="1"/>
    </xf>
    <xf numFmtId="166" fontId="25" fillId="0" borderId="93" xfId="0" applyNumberFormat="1" applyFont="1" applyBorder="1" applyAlignment="1">
      <alignment horizontal="right" vertical="center"/>
    </xf>
    <xf numFmtId="166" fontId="25" fillId="0" borderId="100" xfId="0" applyNumberFormat="1" applyFont="1" applyBorder="1" applyAlignment="1">
      <alignment horizontal="right" vertical="center"/>
    </xf>
    <xf numFmtId="166" fontId="25" fillId="0" borderId="64" xfId="0" applyNumberFormat="1" applyFont="1" applyBorder="1" applyAlignment="1">
      <alignment horizontal="right" vertical="center"/>
    </xf>
    <xf numFmtId="165" fontId="22" fillId="0" borderId="95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165" fontId="22" fillId="0" borderId="83" xfId="0" applyNumberFormat="1" applyFont="1" applyBorder="1" applyAlignment="1">
      <alignment horizontal="center" vertical="center"/>
    </xf>
    <xf numFmtId="165" fontId="22" fillId="0" borderId="82" xfId="0" applyNumberFormat="1" applyFont="1" applyBorder="1" applyAlignment="1">
      <alignment horizontal="center" vertical="center"/>
    </xf>
    <xf numFmtId="165" fontId="22" fillId="0" borderId="92" xfId="0" applyNumberFormat="1" applyFont="1" applyBorder="1" applyAlignment="1">
      <alignment horizontal="center" vertical="center"/>
    </xf>
    <xf numFmtId="165" fontId="22" fillId="0" borderId="86" xfId="0" applyNumberFormat="1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20" fillId="2" borderId="21" xfId="0" applyFont="1" applyFill="1" applyBorder="1" applyAlignment="1">
      <alignment horizontal="left"/>
    </xf>
    <xf numFmtId="0" fontId="20" fillId="2" borderId="22" xfId="0" applyFont="1" applyFill="1" applyBorder="1" applyAlignment="1">
      <alignment horizontal="left"/>
    </xf>
    <xf numFmtId="0" fontId="20" fillId="2" borderId="23" xfId="0" applyFont="1" applyFill="1" applyBorder="1" applyAlignment="1">
      <alignment horizontal="left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20" fillId="2" borderId="32" xfId="0" applyFont="1" applyFill="1" applyBorder="1" applyAlignment="1">
      <alignment horizontal="left" vertical="center"/>
    </xf>
    <xf numFmtId="0" fontId="17" fillId="0" borderId="83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left"/>
    </xf>
    <xf numFmtId="0" fontId="15" fillId="2" borderId="31" xfId="0" applyFont="1" applyFill="1" applyBorder="1" applyAlignment="1">
      <alignment horizontal="left"/>
    </xf>
    <xf numFmtId="0" fontId="15" fillId="2" borderId="32" xfId="0" applyFont="1" applyFill="1" applyBorder="1" applyAlignment="1">
      <alignment horizontal="left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0" fillId="0" borderId="4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51" xfId="0" applyFont="1" applyBorder="1" applyAlignment="1">
      <alignment vertical="center" wrapText="1"/>
    </xf>
    <xf numFmtId="0" fontId="19" fillId="0" borderId="30" xfId="0" applyFont="1" applyBorder="1" applyAlignment="1">
      <alignment horizontal="left" vertical="top" wrapText="1"/>
    </xf>
    <xf numFmtId="0" fontId="19" fillId="0" borderId="31" xfId="0" applyFont="1" applyBorder="1" applyAlignment="1">
      <alignment horizontal="left" vertical="top" wrapText="1"/>
    </xf>
    <xf numFmtId="0" fontId="19" fillId="0" borderId="32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0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1" fillId="2" borderId="30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8" fillId="0" borderId="10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18" fillId="0" borderId="103" xfId="0" applyFont="1" applyBorder="1" applyAlignment="1">
      <alignment horizontal="left" vertical="center" wrapText="1"/>
    </xf>
    <xf numFmtId="0" fontId="18" fillId="0" borderId="91" xfId="0" applyFont="1" applyBorder="1" applyAlignment="1">
      <alignment horizontal="left" vertical="center" wrapText="1"/>
    </xf>
    <xf numFmtId="0" fontId="18" fillId="0" borderId="10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/>
    </xf>
    <xf numFmtId="0" fontId="20" fillId="2" borderId="22" xfId="0" applyFont="1" applyFill="1" applyBorder="1" applyAlignment="1">
      <alignment horizontal="left" vertical="center"/>
    </xf>
    <xf numFmtId="0" fontId="20" fillId="2" borderId="23" xfId="0" applyFont="1" applyFill="1" applyBorder="1" applyAlignment="1">
      <alignment horizontal="left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93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11" fillId="2" borderId="21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vertical="center" wrapText="1"/>
    </xf>
    <xf numFmtId="0" fontId="17" fillId="0" borderId="41" xfId="0" applyFont="1" applyBorder="1" applyAlignment="1">
      <alignment vertical="center" wrapText="1"/>
    </xf>
    <xf numFmtId="0" fontId="23" fillId="0" borderId="42" xfId="0" applyFont="1" applyBorder="1" applyAlignment="1">
      <alignment vertical="center" wrapText="1"/>
    </xf>
    <xf numFmtId="0" fontId="23" fillId="0" borderId="45" xfId="0" applyFont="1" applyBorder="1" applyAlignment="1">
      <alignment vertical="center" wrapText="1"/>
    </xf>
    <xf numFmtId="0" fontId="11" fillId="2" borderId="48" xfId="0" applyFont="1" applyFill="1" applyBorder="1" applyAlignment="1">
      <alignment vertical="center" wrapText="1"/>
    </xf>
    <xf numFmtId="0" fontId="11" fillId="2" borderId="43" xfId="0" applyFont="1" applyFill="1" applyBorder="1" applyAlignment="1">
      <alignment vertical="center" wrapText="1"/>
    </xf>
    <xf numFmtId="0" fontId="11" fillId="2" borderId="97" xfId="0" applyFont="1" applyFill="1" applyBorder="1" applyAlignment="1">
      <alignment vertical="center" wrapText="1"/>
    </xf>
    <xf numFmtId="0" fontId="14" fillId="0" borderId="21" xfId="0" applyFont="1" applyBorder="1" applyAlignment="1">
      <alignment horizontal="left"/>
    </xf>
    <xf numFmtId="0" fontId="14" fillId="0" borderId="22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2" borderId="48" xfId="0" applyFont="1" applyFill="1" applyBorder="1" applyAlignment="1">
      <alignment vertical="center" wrapText="1"/>
    </xf>
    <xf numFmtId="0" fontId="13" fillId="2" borderId="43" xfId="0" applyFont="1" applyFill="1" applyBorder="1" applyAlignment="1">
      <alignment vertical="center" wrapText="1"/>
    </xf>
    <xf numFmtId="0" fontId="13" fillId="2" borderId="97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13" fillId="2" borderId="22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20" fillId="0" borderId="48" xfId="0" applyFont="1" applyBorder="1" applyAlignment="1">
      <alignment horizontal="left" vertical="center" wrapText="1"/>
    </xf>
    <xf numFmtId="0" fontId="19" fillId="0" borderId="43" xfId="0" applyFont="1" applyBorder="1"/>
    <xf numFmtId="0" fontId="19" fillId="0" borderId="97" xfId="0" applyFont="1" applyBorder="1"/>
    <xf numFmtId="0" fontId="19" fillId="0" borderId="9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15" fillId="0" borderId="43" xfId="0" applyFont="1" applyBorder="1" applyAlignment="1">
      <alignment horizontal="left" vertical="center"/>
    </xf>
    <xf numFmtId="0" fontId="15" fillId="0" borderId="97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7" fillId="0" borderId="83" xfId="0" applyFont="1" applyBorder="1" applyAlignment="1">
      <alignment horizontal="center"/>
    </xf>
    <xf numFmtId="0" fontId="17" fillId="0" borderId="88" xfId="0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9" fillId="2" borderId="21" xfId="0" applyFont="1" applyFill="1" applyBorder="1" applyAlignment="1">
      <alignment horizontal="left" vertical="top" wrapText="1"/>
    </xf>
    <xf numFmtId="0" fontId="19" fillId="2" borderId="22" xfId="0" applyFont="1" applyFill="1" applyBorder="1" applyAlignment="1">
      <alignment horizontal="left" vertical="top" wrapText="1"/>
    </xf>
    <xf numFmtId="0" fontId="19" fillId="2" borderId="23" xfId="0" applyFont="1" applyFill="1" applyBorder="1" applyAlignment="1">
      <alignment horizontal="left" vertical="top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45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48" xfId="0" applyFont="1" applyBorder="1" applyAlignment="1">
      <alignment vertical="center" wrapText="1"/>
    </xf>
    <xf numFmtId="0" fontId="10" fillId="0" borderId="43" xfId="0" applyFont="1" applyBorder="1" applyAlignment="1">
      <alignment vertical="center" wrapText="1"/>
    </xf>
    <xf numFmtId="0" fontId="10" fillId="0" borderId="97" xfId="0" applyFont="1" applyBorder="1" applyAlignment="1">
      <alignment vertical="center" wrapText="1"/>
    </xf>
    <xf numFmtId="0" fontId="18" fillId="2" borderId="21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20" fillId="2" borderId="21" xfId="0" applyFont="1" applyFill="1" applyBorder="1" applyAlignment="1">
      <alignment horizontal="left" vertical="center" wrapText="1"/>
    </xf>
    <xf numFmtId="0" fontId="20" fillId="2" borderId="22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left" vertical="center" wrapText="1"/>
    </xf>
    <xf numFmtId="0" fontId="14" fillId="2" borderId="21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1" fillId="2" borderId="41" xfId="0" applyFont="1" applyFill="1" applyBorder="1" applyAlignment="1">
      <alignment horizontal="left" vertical="center"/>
    </xf>
    <xf numFmtId="0" fontId="11" fillId="2" borderId="42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left" vertical="center" wrapText="1"/>
    </xf>
    <xf numFmtId="0" fontId="18" fillId="2" borderId="31" xfId="0" applyFont="1" applyFill="1" applyBorder="1" applyAlignment="1">
      <alignment horizontal="left" vertical="center" wrapText="1"/>
    </xf>
    <xf numFmtId="0" fontId="18" fillId="2" borderId="32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2" borderId="22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left" vertical="center"/>
    </xf>
    <xf numFmtId="0" fontId="18" fillId="2" borderId="30" xfId="0" applyFont="1" applyFill="1" applyBorder="1" applyAlignment="1">
      <alignment horizontal="left" vertical="center"/>
    </xf>
    <xf numFmtId="0" fontId="18" fillId="2" borderId="31" xfId="0" applyFont="1" applyFill="1" applyBorder="1" applyAlignment="1">
      <alignment horizontal="left" vertical="center"/>
    </xf>
    <xf numFmtId="0" fontId="18" fillId="2" borderId="32" xfId="0" applyFont="1" applyFill="1" applyBorder="1" applyAlignment="1">
      <alignment horizontal="left" vertical="center"/>
    </xf>
    <xf numFmtId="0" fontId="19" fillId="0" borderId="94" xfId="0" applyFont="1" applyBorder="1" applyAlignment="1">
      <alignment horizontal="center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left" vertical="top" wrapText="1"/>
    </xf>
    <xf numFmtId="0" fontId="18" fillId="0" borderId="22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/>
    </xf>
    <xf numFmtId="0" fontId="13" fillId="0" borderId="9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8" fillId="2" borderId="21" xfId="0" applyFont="1" applyFill="1" applyBorder="1" applyAlignment="1">
      <alignment horizontal="left" vertical="center" wrapText="1"/>
    </xf>
    <xf numFmtId="0" fontId="38" fillId="2" borderId="22" xfId="0" applyFont="1" applyFill="1" applyBorder="1" applyAlignment="1">
      <alignment horizontal="left" vertical="center" wrapText="1"/>
    </xf>
    <xf numFmtId="0" fontId="38" fillId="2" borderId="23" xfId="0" applyFont="1" applyFill="1" applyBorder="1" applyAlignment="1">
      <alignment horizontal="left" vertical="center" wrapText="1"/>
    </xf>
    <xf numFmtId="0" fontId="20" fillId="2" borderId="21" xfId="0" applyFont="1" applyFill="1" applyBorder="1" applyAlignment="1">
      <alignment horizontal="left" vertical="center" wrapText="1" shrinkToFit="1"/>
    </xf>
    <xf numFmtId="0" fontId="20" fillId="2" borderId="22" xfId="0" applyFont="1" applyFill="1" applyBorder="1" applyAlignment="1">
      <alignment horizontal="left" vertical="center" wrapText="1" shrinkToFit="1"/>
    </xf>
    <xf numFmtId="0" fontId="20" fillId="2" borderId="23" xfId="0" applyFont="1" applyFill="1" applyBorder="1" applyAlignment="1">
      <alignment horizontal="left" vertical="center" wrapText="1" shrinkToFit="1"/>
    </xf>
    <xf numFmtId="0" fontId="10" fillId="2" borderId="21" xfId="0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0" fillId="2" borderId="23" xfId="0" applyFont="1" applyFill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23" xfId="0" applyFont="1" applyBorder="1" applyAlignment="1">
      <alignment horizontal="left" vertical="center"/>
    </xf>
    <xf numFmtId="0" fontId="15" fillId="2" borderId="2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6" fillId="0" borderId="21" xfId="0" applyFont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0" fontId="15" fillId="2" borderId="97" xfId="0" applyFont="1" applyFill="1" applyBorder="1" applyAlignment="1">
      <alignment horizontal="left" vertical="center"/>
    </xf>
    <xf numFmtId="0" fontId="28" fillId="2" borderId="21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6" fillId="0" borderId="22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wrapText="1"/>
    </xf>
    <xf numFmtId="0" fontId="20" fillId="0" borderId="22" xfId="0" applyFont="1" applyBorder="1" applyAlignment="1">
      <alignment horizontal="left" wrapText="1"/>
    </xf>
    <xf numFmtId="0" fontId="20" fillId="0" borderId="23" xfId="0" applyFont="1" applyBorder="1" applyAlignment="1">
      <alignment horizontal="left" wrapText="1"/>
    </xf>
    <xf numFmtId="0" fontId="16" fillId="0" borderId="48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6" fillId="0" borderId="97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0" borderId="97" xfId="0" applyFont="1" applyBorder="1" applyAlignment="1">
      <alignment horizontal="left" vertical="center" wrapText="1"/>
    </xf>
    <xf numFmtId="0" fontId="19" fillId="0" borderId="94" xfId="0" applyFont="1" applyBorder="1" applyAlignment="1">
      <alignment horizontal="center" vertical="center"/>
    </xf>
    <xf numFmtId="0" fontId="20" fillId="2" borderId="30" xfId="0" applyFont="1" applyFill="1" applyBorder="1" applyAlignment="1">
      <alignment vertical="center" wrapText="1"/>
    </xf>
    <xf numFmtId="0" fontId="20" fillId="2" borderId="31" xfId="0" applyFont="1" applyFill="1" applyBorder="1" applyAlignment="1">
      <alignment vertical="center" wrapText="1"/>
    </xf>
    <xf numFmtId="0" fontId="20" fillId="2" borderId="32" xfId="0" applyFont="1" applyFill="1" applyBorder="1" applyAlignment="1">
      <alignment vertical="center" wrapText="1"/>
    </xf>
    <xf numFmtId="1" fontId="20" fillId="0" borderId="21" xfId="0" applyNumberFormat="1" applyFont="1" applyBorder="1" applyAlignment="1">
      <alignment horizontal="left" vertical="center" wrapText="1"/>
    </xf>
    <xf numFmtId="1" fontId="20" fillId="0" borderId="22" xfId="0" applyNumberFormat="1" applyFont="1" applyBorder="1" applyAlignment="1">
      <alignment horizontal="left" vertical="center" wrapText="1"/>
    </xf>
    <xf numFmtId="1" fontId="20" fillId="0" borderId="23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2" borderId="23" xfId="0" applyFont="1" applyFill="1" applyBorder="1" applyAlignment="1">
      <alignment horizontal="left" vertical="center" wrapText="1"/>
    </xf>
    <xf numFmtId="1" fontId="18" fillId="0" borderId="21" xfId="0" applyNumberFormat="1" applyFont="1" applyBorder="1" applyAlignment="1">
      <alignment horizontal="left" vertical="center" wrapText="1"/>
    </xf>
    <xf numFmtId="1" fontId="18" fillId="0" borderId="22" xfId="0" applyNumberFormat="1" applyFont="1" applyBorder="1" applyAlignment="1">
      <alignment horizontal="left" vertical="center" wrapText="1"/>
    </xf>
    <xf numFmtId="1" fontId="18" fillId="0" borderId="23" xfId="0" applyNumberFormat="1" applyFont="1" applyBorder="1" applyAlignment="1">
      <alignment horizontal="left" vertical="center" wrapText="1"/>
    </xf>
    <xf numFmtId="0" fontId="53" fillId="2" borderId="30" xfId="0" applyFont="1" applyFill="1" applyBorder="1" applyAlignment="1">
      <alignment horizontal="left" vertical="top" wrapText="1"/>
    </xf>
    <xf numFmtId="0" fontId="53" fillId="2" borderId="31" xfId="0" applyFont="1" applyFill="1" applyBorder="1" applyAlignment="1">
      <alignment horizontal="left" vertical="top" wrapText="1"/>
    </xf>
    <xf numFmtId="0" fontId="53" fillId="2" borderId="32" xfId="0" applyFont="1" applyFill="1" applyBorder="1" applyAlignment="1">
      <alignment horizontal="left" vertical="top" wrapText="1"/>
    </xf>
    <xf numFmtId="0" fontId="54" fillId="2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horizontal="center" vertical="center" wrapText="1"/>
    </xf>
    <xf numFmtId="0" fontId="54" fillId="2" borderId="2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8" fillId="2" borderId="21" xfId="0" applyFont="1" applyFill="1" applyBorder="1" applyAlignment="1">
      <alignment vertical="top" wrapText="1"/>
    </xf>
    <xf numFmtId="0" fontId="18" fillId="2" borderId="22" xfId="0" applyFont="1" applyFill="1" applyBorder="1" applyAlignment="1">
      <alignment vertical="top" wrapText="1"/>
    </xf>
    <xf numFmtId="0" fontId="18" fillId="2" borderId="23" xfId="0" applyFont="1" applyFill="1" applyBorder="1" applyAlignment="1">
      <alignment vertical="top" wrapText="1"/>
    </xf>
    <xf numFmtId="0" fontId="20" fillId="2" borderId="21" xfId="0" applyFont="1" applyFill="1" applyBorder="1" applyAlignment="1">
      <alignment vertical="center" wrapText="1"/>
    </xf>
    <xf numFmtId="0" fontId="20" fillId="2" borderId="22" xfId="0" applyFont="1" applyFill="1" applyBorder="1" applyAlignment="1">
      <alignment vertical="center" wrapText="1"/>
    </xf>
    <xf numFmtId="0" fontId="20" fillId="2" borderId="23" xfId="0" applyFont="1" applyFill="1" applyBorder="1" applyAlignment="1">
      <alignment vertical="center" wrapText="1"/>
    </xf>
    <xf numFmtId="0" fontId="18" fillId="2" borderId="21" xfId="0" applyFont="1" applyFill="1" applyBorder="1" applyAlignment="1">
      <alignment vertical="center" wrapText="1"/>
    </xf>
    <xf numFmtId="0" fontId="18" fillId="2" borderId="22" xfId="0" applyFont="1" applyFill="1" applyBorder="1" applyAlignment="1">
      <alignment vertical="center" wrapText="1"/>
    </xf>
    <xf numFmtId="0" fontId="18" fillId="2" borderId="23" xfId="0" applyFont="1" applyFill="1" applyBorder="1" applyAlignment="1">
      <alignment vertical="center" wrapText="1"/>
    </xf>
    <xf numFmtId="1" fontId="18" fillId="0" borderId="103" xfId="0" applyNumberFormat="1" applyFont="1" applyBorder="1" applyAlignment="1">
      <alignment horizontal="left" vertical="center" wrapText="1"/>
    </xf>
    <xf numFmtId="1" fontId="18" fillId="0" borderId="91" xfId="0" applyNumberFormat="1" applyFont="1" applyBorder="1" applyAlignment="1">
      <alignment horizontal="left" vertical="center" wrapText="1"/>
    </xf>
    <xf numFmtId="1" fontId="18" fillId="0" borderId="104" xfId="0" applyNumberFormat="1" applyFont="1" applyBorder="1" applyAlignment="1">
      <alignment horizontal="left" vertical="center" wrapText="1"/>
    </xf>
    <xf numFmtId="0" fontId="20" fillId="2" borderId="21" xfId="0" applyFont="1" applyFill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2" borderId="23" xfId="0" applyFont="1" applyFill="1" applyBorder="1" applyAlignment="1">
      <alignment vertical="center"/>
    </xf>
    <xf numFmtId="0" fontId="16" fillId="2" borderId="41" xfId="0" applyFont="1" applyFill="1" applyBorder="1" applyAlignment="1">
      <alignment vertical="center" wrapText="1"/>
    </xf>
    <xf numFmtId="0" fontId="16" fillId="2" borderId="42" xfId="0" applyFont="1" applyFill="1" applyBorder="1" applyAlignment="1">
      <alignment vertical="center" wrapText="1"/>
    </xf>
    <xf numFmtId="0" fontId="16" fillId="2" borderId="45" xfId="0" applyFont="1" applyFill="1" applyBorder="1" applyAlignment="1">
      <alignment vertical="center" wrapText="1"/>
    </xf>
    <xf numFmtId="1" fontId="20" fillId="0" borderId="41" xfId="0" applyNumberFormat="1" applyFont="1" applyBorder="1" applyAlignment="1">
      <alignment horizontal="left" vertical="center" wrapText="1"/>
    </xf>
    <xf numFmtId="1" fontId="20" fillId="0" borderId="42" xfId="0" applyNumberFormat="1" applyFont="1" applyBorder="1" applyAlignment="1">
      <alignment horizontal="left" vertical="center" wrapText="1"/>
    </xf>
    <xf numFmtId="1" fontId="20" fillId="0" borderId="45" xfId="0" applyNumberFormat="1" applyFont="1" applyBorder="1" applyAlignment="1">
      <alignment horizontal="left" vertical="center" wrapText="1"/>
    </xf>
    <xf numFmtId="1" fontId="14" fillId="0" borderId="21" xfId="0" applyNumberFormat="1" applyFont="1" applyBorder="1" applyAlignment="1">
      <alignment horizontal="left" vertical="center" wrapText="1"/>
    </xf>
    <xf numFmtId="1" fontId="14" fillId="0" borderId="22" xfId="0" applyNumberFormat="1" applyFont="1" applyBorder="1" applyAlignment="1">
      <alignment horizontal="left" vertical="center" wrapText="1"/>
    </xf>
    <xf numFmtId="1" fontId="14" fillId="0" borderId="23" xfId="0" applyNumberFormat="1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1" fontId="18" fillId="0" borderId="21" xfId="0" applyNumberFormat="1" applyFont="1" applyBorder="1" applyAlignment="1">
      <alignment horizontal="left" vertical="top" wrapText="1"/>
    </xf>
    <xf numFmtId="1" fontId="18" fillId="0" borderId="22" xfId="0" applyNumberFormat="1" applyFont="1" applyBorder="1" applyAlignment="1">
      <alignment horizontal="left" vertical="top" wrapText="1"/>
    </xf>
    <xf numFmtId="1" fontId="18" fillId="0" borderId="23" xfId="0" applyNumberFormat="1" applyFont="1" applyBorder="1" applyAlignment="1">
      <alignment horizontal="left" vertical="top" wrapText="1"/>
    </xf>
    <xf numFmtId="0" fontId="16" fillId="2" borderId="103" xfId="0" applyFont="1" applyFill="1" applyBorder="1" applyAlignment="1">
      <alignment horizontal="left" vertical="center"/>
    </xf>
    <xf numFmtId="0" fontId="16" fillId="2" borderId="91" xfId="0" applyFont="1" applyFill="1" applyBorder="1" applyAlignment="1">
      <alignment horizontal="left" vertical="center"/>
    </xf>
    <xf numFmtId="0" fontId="16" fillId="2" borderId="104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/>
    </xf>
    <xf numFmtId="0" fontId="19" fillId="2" borderId="23" xfId="0" applyFont="1" applyFill="1" applyBorder="1" applyAlignment="1">
      <alignment horizontal="left"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left" vertical="center"/>
    </xf>
    <xf numFmtId="0" fontId="16" fillId="2" borderId="32" xfId="0" applyFont="1" applyFill="1" applyBorder="1" applyAlignment="1">
      <alignment horizontal="left" vertical="center"/>
    </xf>
    <xf numFmtId="0" fontId="19" fillId="2" borderId="21" xfId="0" applyFont="1" applyFill="1" applyBorder="1" applyAlignment="1">
      <alignment vertical="center" wrapText="1"/>
    </xf>
    <xf numFmtId="0" fontId="19" fillId="2" borderId="22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 wrapText="1"/>
    </xf>
    <xf numFmtId="0" fontId="16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6" fillId="2" borderId="23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left" vertical="top" wrapText="1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32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top" wrapText="1"/>
    </xf>
    <xf numFmtId="0" fontId="18" fillId="0" borderId="31" xfId="0" applyFont="1" applyBorder="1" applyAlignment="1">
      <alignment horizontal="left" vertical="top" wrapText="1"/>
    </xf>
    <xf numFmtId="0" fontId="18" fillId="0" borderId="32" xfId="0" applyFont="1" applyBorder="1" applyAlignment="1">
      <alignment horizontal="left" vertical="top" wrapText="1"/>
    </xf>
    <xf numFmtId="0" fontId="15" fillId="2" borderId="21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center" vertical="top" wrapText="1" shrinkToFit="1"/>
    </xf>
    <xf numFmtId="0" fontId="2" fillId="0" borderId="16" xfId="0" applyFont="1" applyBorder="1" applyAlignment="1">
      <alignment horizontal="center" vertical="top" wrapText="1" shrinkToFit="1"/>
    </xf>
    <xf numFmtId="0" fontId="2" fillId="0" borderId="80" xfId="0" applyFont="1" applyBorder="1" applyAlignment="1">
      <alignment horizontal="center" vertical="top" wrapText="1" shrinkToFit="1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left" vertical="center" wrapText="1"/>
    </xf>
    <xf numFmtId="0" fontId="20" fillId="2" borderId="31" xfId="0" applyFont="1" applyFill="1" applyBorder="1" applyAlignment="1">
      <alignment horizontal="left" vertical="center" wrapText="1"/>
    </xf>
    <xf numFmtId="0" fontId="20" fillId="2" borderId="32" xfId="0" applyFont="1" applyFill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43" xfId="0" applyFont="1" applyBorder="1" applyAlignment="1">
      <alignment horizontal="left" vertical="center" wrapText="1"/>
    </xf>
    <xf numFmtId="0" fontId="23" fillId="0" borderId="97" xfId="0" applyFont="1" applyBorder="1" applyAlignment="1">
      <alignment horizontal="left" vertical="center" wrapText="1"/>
    </xf>
    <xf numFmtId="0" fontId="15" fillId="2" borderId="41" xfId="0" applyFont="1" applyFill="1" applyBorder="1" applyAlignment="1">
      <alignment horizontal="left" vertical="center"/>
    </xf>
    <xf numFmtId="0" fontId="15" fillId="2" borderId="42" xfId="0" applyFont="1" applyFill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20" fillId="0" borderId="30" xfId="0" applyFont="1" applyBorder="1" applyAlignment="1">
      <alignment horizontal="left" vertical="center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9" fillId="0" borderId="22" xfId="0" applyFont="1" applyBorder="1"/>
    <xf numFmtId="0" fontId="19" fillId="0" borderId="23" xfId="0" applyFont="1" applyBorder="1"/>
    <xf numFmtId="0" fontId="20" fillId="0" borderId="41" xfId="0" applyFont="1" applyBorder="1" applyAlignment="1">
      <alignment horizontal="left" wrapText="1"/>
    </xf>
    <xf numFmtId="0" fontId="20" fillId="0" borderId="42" xfId="0" applyFont="1" applyBorder="1" applyAlignment="1">
      <alignment horizontal="left" wrapText="1"/>
    </xf>
    <xf numFmtId="0" fontId="20" fillId="0" borderId="45" xfId="0" applyFont="1" applyBorder="1" applyAlignment="1">
      <alignment horizontal="left" wrapText="1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4" fillId="2" borderId="22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 wrapText="1"/>
    </xf>
    <xf numFmtId="0" fontId="18" fillId="0" borderId="41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8" fillId="0" borderId="21" xfId="0" applyFont="1" applyBorder="1" applyAlignment="1">
      <alignment horizontal="left" vertical="center"/>
    </xf>
    <xf numFmtId="0" fontId="18" fillId="0" borderId="22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0" fillId="0" borderId="23" xfId="0" applyFont="1" applyBorder="1" applyAlignment="1">
      <alignment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9" fontId="18" fillId="0" borderId="3" xfId="1" applyFont="1" applyBorder="1" applyAlignment="1">
      <alignment horizontal="center" vertical="center"/>
    </xf>
    <xf numFmtId="9" fontId="18" fillId="0" borderId="6" xfId="1" applyFont="1" applyBorder="1" applyAlignment="1">
      <alignment horizontal="center" vertical="center"/>
    </xf>
    <xf numFmtId="9" fontId="18" fillId="0" borderId="50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30" fillId="0" borderId="83" xfId="0" applyFont="1" applyBorder="1" applyAlignment="1">
      <alignment horizontal="center"/>
    </xf>
    <xf numFmtId="0" fontId="30" fillId="0" borderId="88" xfId="0" applyFont="1" applyBorder="1" applyAlignment="1">
      <alignment horizontal="center"/>
    </xf>
    <xf numFmtId="0" fontId="30" fillId="0" borderId="82" xfId="0" applyFont="1" applyBorder="1" applyAlignment="1">
      <alignment horizontal="center"/>
    </xf>
    <xf numFmtId="0" fontId="17" fillId="0" borderId="98" xfId="0" applyFont="1" applyBorder="1" applyAlignment="1">
      <alignment horizontal="center"/>
    </xf>
    <xf numFmtId="0" fontId="17" fillId="0" borderId="99" xfId="0" applyFont="1" applyBorder="1" applyAlignment="1">
      <alignment horizontal="center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top" wrapText="1"/>
    </xf>
    <xf numFmtId="0" fontId="18" fillId="0" borderId="42" xfId="0" applyFont="1" applyBorder="1" applyAlignment="1">
      <alignment horizontal="left" vertical="top" wrapText="1"/>
    </xf>
    <xf numFmtId="0" fontId="18" fillId="0" borderId="45" xfId="0" applyFont="1" applyBorder="1" applyAlignment="1">
      <alignment horizontal="left" vertical="top" wrapText="1"/>
    </xf>
    <xf numFmtId="1" fontId="20" fillId="0" borderId="48" xfId="0" applyNumberFormat="1" applyFont="1" applyBorder="1" applyAlignment="1">
      <alignment horizontal="left" vertical="center" wrapText="1"/>
    </xf>
    <xf numFmtId="1" fontId="20" fillId="0" borderId="43" xfId="0" applyNumberFormat="1" applyFont="1" applyBorder="1" applyAlignment="1">
      <alignment horizontal="left" vertical="center" wrapText="1"/>
    </xf>
    <xf numFmtId="1" fontId="20" fillId="0" borderId="97" xfId="0" applyNumberFormat="1" applyFont="1" applyBorder="1" applyAlignment="1">
      <alignment horizontal="left" vertical="center" wrapText="1"/>
    </xf>
    <xf numFmtId="0" fontId="16" fillId="2" borderId="21" xfId="0" applyFont="1" applyFill="1" applyBorder="1" applyAlignment="1">
      <alignment vertical="top" wrapText="1"/>
    </xf>
    <xf numFmtId="0" fontId="16" fillId="2" borderId="22" xfId="0" applyFont="1" applyFill="1" applyBorder="1" applyAlignment="1">
      <alignment vertical="top" wrapText="1"/>
    </xf>
    <xf numFmtId="0" fontId="16" fillId="2" borderId="23" xfId="0" applyFont="1" applyFill="1" applyBorder="1" applyAlignment="1">
      <alignment vertical="top" wrapText="1"/>
    </xf>
    <xf numFmtId="1" fontId="18" fillId="0" borderId="6" xfId="0" applyNumberFormat="1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1" fontId="18" fillId="0" borderId="48" xfId="0" applyNumberFormat="1" applyFont="1" applyBorder="1" applyAlignment="1">
      <alignment horizontal="left" vertical="top" wrapText="1"/>
    </xf>
    <xf numFmtId="1" fontId="18" fillId="0" borderId="43" xfId="0" applyNumberFormat="1" applyFont="1" applyBorder="1" applyAlignment="1">
      <alignment horizontal="left" vertical="top" wrapText="1"/>
    </xf>
    <xf numFmtId="1" fontId="18" fillId="0" borderId="97" xfId="0" applyNumberFormat="1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3" xfId="0" applyFont="1" applyBorder="1" applyAlignment="1">
      <alignment horizontal="left" vertical="center"/>
    </xf>
    <xf numFmtId="1" fontId="38" fillId="0" borderId="21" xfId="0" applyNumberFormat="1" applyFont="1" applyBorder="1" applyAlignment="1">
      <alignment horizontal="left" vertical="top" wrapText="1"/>
    </xf>
    <xf numFmtId="1" fontId="38" fillId="0" borderId="22" xfId="0" applyNumberFormat="1" applyFont="1" applyBorder="1" applyAlignment="1">
      <alignment horizontal="left" vertical="top" wrapText="1"/>
    </xf>
    <xf numFmtId="1" fontId="38" fillId="0" borderId="23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1" fontId="18" fillId="0" borderId="42" xfId="0" applyNumberFormat="1" applyFont="1" applyBorder="1" applyAlignment="1">
      <alignment horizontal="center" vertical="center"/>
    </xf>
    <xf numFmtId="0" fontId="43" fillId="0" borderId="93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30" fillId="0" borderId="93" xfId="0" applyFont="1" applyBorder="1" applyAlignment="1">
      <alignment horizontal="center" vertical="center"/>
    </xf>
    <xf numFmtId="0" fontId="30" fillId="0" borderId="10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 wrapText="1"/>
    </xf>
    <xf numFmtId="0" fontId="30" fillId="0" borderId="83" xfId="0" applyFont="1" applyBorder="1" applyAlignment="1">
      <alignment horizontal="center" vertical="center"/>
    </xf>
    <xf numFmtId="0" fontId="30" fillId="0" borderId="88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18" fillId="0" borderId="48" xfId="0" applyFont="1" applyBorder="1" applyAlignment="1">
      <alignment vertical="center" wrapText="1"/>
    </xf>
    <xf numFmtId="0" fontId="16" fillId="0" borderId="43" xfId="0" applyFont="1" applyBorder="1" applyAlignment="1">
      <alignment vertical="center" wrapText="1"/>
    </xf>
    <xf numFmtId="0" fontId="16" fillId="0" borderId="97" xfId="0" applyFont="1" applyBorder="1" applyAlignment="1">
      <alignment vertical="center" wrapText="1"/>
    </xf>
    <xf numFmtId="1" fontId="38" fillId="0" borderId="48" xfId="0" applyNumberFormat="1" applyFont="1" applyBorder="1" applyAlignment="1">
      <alignment horizontal="left" vertical="top" wrapText="1"/>
    </xf>
    <xf numFmtId="1" fontId="38" fillId="0" borderId="43" xfId="0" applyNumberFormat="1" applyFont="1" applyBorder="1" applyAlignment="1">
      <alignment horizontal="left" vertical="top" wrapText="1"/>
    </xf>
    <xf numFmtId="1" fontId="38" fillId="0" borderId="97" xfId="0" applyNumberFormat="1" applyFont="1" applyBorder="1" applyAlignment="1">
      <alignment horizontal="left" vertical="top" wrapText="1"/>
    </xf>
    <xf numFmtId="1" fontId="38" fillId="0" borderId="40" xfId="0" applyNumberFormat="1" applyFont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left" vertical="top" wrapText="1"/>
    </xf>
    <xf numFmtId="1" fontId="38" fillId="0" borderId="51" xfId="0" applyNumberFormat="1" applyFont="1" applyBorder="1" applyAlignment="1">
      <alignment horizontal="left" vertical="top" wrapText="1"/>
    </xf>
    <xf numFmtId="1" fontId="20" fillId="0" borderId="103" xfId="0" applyNumberFormat="1" applyFont="1" applyBorder="1" applyAlignment="1">
      <alignment horizontal="left" vertical="center" wrapText="1"/>
    </xf>
    <xf numFmtId="1" fontId="20" fillId="0" borderId="91" xfId="0" applyNumberFormat="1" applyFont="1" applyBorder="1" applyAlignment="1">
      <alignment horizontal="left" vertical="center" wrapText="1"/>
    </xf>
    <xf numFmtId="1" fontId="20" fillId="0" borderId="104" xfId="0" applyNumberFormat="1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2" fillId="0" borderId="48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97" xfId="0" applyFont="1" applyBorder="1" applyAlignment="1">
      <alignment horizontal="left"/>
    </xf>
    <xf numFmtId="0" fontId="30" fillId="0" borderId="30" xfId="0" applyFont="1" applyBorder="1" applyAlignment="1">
      <alignment horizontal="left"/>
    </xf>
    <xf numFmtId="0" fontId="30" fillId="0" borderId="31" xfId="0" applyFont="1" applyBorder="1" applyAlignment="1">
      <alignment horizontal="left"/>
    </xf>
    <xf numFmtId="0" fontId="30" fillId="0" borderId="32" xfId="0" applyFont="1" applyBorder="1" applyAlignment="1">
      <alignment horizontal="left"/>
    </xf>
    <xf numFmtId="1" fontId="18" fillId="0" borderId="3" xfId="0" applyNumberFormat="1" applyFont="1" applyBorder="1" applyAlignment="1">
      <alignment horizontal="center" vertical="center"/>
    </xf>
    <xf numFmtId="1" fontId="18" fillId="0" borderId="50" xfId="0" applyNumberFormat="1" applyFont="1" applyBorder="1" applyAlignment="1">
      <alignment horizontal="center" vertical="center"/>
    </xf>
    <xf numFmtId="0" fontId="30" fillId="0" borderId="21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103" xfId="0" applyFont="1" applyBorder="1" applyAlignment="1">
      <alignment horizontal="left" vertical="center" wrapText="1"/>
    </xf>
    <xf numFmtId="0" fontId="15" fillId="0" borderId="91" xfId="0" applyFont="1" applyBorder="1" applyAlignment="1">
      <alignment horizontal="left" vertical="center" wrapText="1"/>
    </xf>
    <xf numFmtId="0" fontId="15" fillId="0" borderId="10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0" fontId="30" fillId="0" borderId="56" xfId="0" applyFont="1" applyBorder="1" applyAlignment="1">
      <alignment horizontal="center"/>
    </xf>
    <xf numFmtId="0" fontId="30" fillId="0" borderId="93" xfId="0" applyFont="1" applyBorder="1" applyAlignment="1">
      <alignment horizontal="center"/>
    </xf>
    <xf numFmtId="0" fontId="30" fillId="0" borderId="100" xfId="0" applyFont="1" applyBorder="1" applyAlignment="1">
      <alignment horizontal="center"/>
    </xf>
    <xf numFmtId="0" fontId="66" fillId="0" borderId="6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6" xfId="0" applyFont="1" applyBorder="1" applyAlignment="1">
      <alignment horizontal="center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18" fillId="0" borderId="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7" fillId="0" borderId="107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0" fillId="0" borderId="21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9" fillId="2" borderId="21" xfId="0" applyFont="1" applyFill="1" applyBorder="1" applyAlignment="1">
      <alignment horizontal="left"/>
    </xf>
    <xf numFmtId="0" fontId="19" fillId="2" borderId="22" xfId="0" applyFont="1" applyFill="1" applyBorder="1" applyAlignment="1">
      <alignment horizontal="left"/>
    </xf>
    <xf numFmtId="0" fontId="19" fillId="2" borderId="23" xfId="0" applyFont="1" applyFill="1" applyBorder="1" applyAlignment="1">
      <alignment horizontal="left"/>
    </xf>
    <xf numFmtId="0" fontId="15" fillId="0" borderId="21" xfId="0" applyFont="1" applyBorder="1" applyAlignment="1">
      <alignment horizontal="left" vertical="top" wrapText="1"/>
    </xf>
    <xf numFmtId="0" fontId="15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19" fillId="2" borderId="48" xfId="0" applyFont="1" applyFill="1" applyBorder="1" applyAlignment="1">
      <alignment horizontal="left"/>
    </xf>
    <xf numFmtId="0" fontId="19" fillId="2" borderId="43" xfId="0" applyFont="1" applyFill="1" applyBorder="1" applyAlignment="1">
      <alignment horizontal="left"/>
    </xf>
    <xf numFmtId="0" fontId="19" fillId="2" borderId="97" xfId="0" applyFont="1" applyFill="1" applyBorder="1" applyAlignment="1">
      <alignment horizontal="left"/>
    </xf>
    <xf numFmtId="0" fontId="10" fillId="0" borderId="21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/>
    </xf>
    <xf numFmtId="0" fontId="10" fillId="0" borderId="23" xfId="0" applyFont="1" applyBorder="1" applyAlignment="1">
      <alignment horizontal="left" vertical="top"/>
    </xf>
    <xf numFmtId="0" fontId="10" fillId="0" borderId="30" xfId="0" applyFont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8" fillId="2" borderId="21" xfId="0" applyFont="1" applyFill="1" applyBorder="1" applyAlignment="1">
      <alignment horizontal="left"/>
    </xf>
    <xf numFmtId="0" fontId="18" fillId="2" borderId="22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6" fillId="0" borderId="21" xfId="0" applyFont="1" applyBorder="1" applyAlignment="1">
      <alignment horizontal="left" vertical="center" wrapText="1" shrinkToFit="1"/>
    </xf>
    <xf numFmtId="0" fontId="16" fillId="0" borderId="22" xfId="0" applyFont="1" applyBorder="1" applyAlignment="1">
      <alignment horizontal="left" vertical="center" wrapText="1" shrinkToFit="1"/>
    </xf>
    <xf numFmtId="0" fontId="16" fillId="0" borderId="23" xfId="0" applyFont="1" applyBorder="1" applyAlignment="1">
      <alignment horizontal="left" vertical="center" wrapText="1" shrinkToFit="1"/>
    </xf>
    <xf numFmtId="0" fontId="19" fillId="0" borderId="21" xfId="0" applyFont="1" applyBorder="1" applyAlignment="1">
      <alignment horizontal="left" vertical="center" wrapText="1" shrinkToFit="1"/>
    </xf>
    <xf numFmtId="0" fontId="19" fillId="0" borderId="22" xfId="0" applyFont="1" applyBorder="1" applyAlignment="1">
      <alignment horizontal="left" vertical="center" wrapText="1" shrinkToFit="1"/>
    </xf>
    <xf numFmtId="0" fontId="19" fillId="0" borderId="23" xfId="0" applyFont="1" applyBorder="1" applyAlignment="1">
      <alignment horizontal="left" vertical="center" wrapText="1" shrinkToFit="1"/>
    </xf>
    <xf numFmtId="0" fontId="16" fillId="0" borderId="21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left" vertical="top" wrapText="1" shrinkToFit="1"/>
    </xf>
    <xf numFmtId="0" fontId="19" fillId="0" borderId="22" xfId="0" applyFont="1" applyBorder="1" applyAlignment="1">
      <alignment horizontal="left" vertical="top" wrapText="1" shrinkToFit="1"/>
    </xf>
    <xf numFmtId="0" fontId="19" fillId="0" borderId="23" xfId="0" applyFont="1" applyBorder="1" applyAlignment="1">
      <alignment horizontal="left" vertical="top" wrapText="1" shrinkToFit="1"/>
    </xf>
    <xf numFmtId="0" fontId="15" fillId="0" borderId="2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6" fillId="0" borderId="4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51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56" fillId="0" borderId="21" xfId="0" applyFont="1" applyBorder="1" applyAlignment="1">
      <alignment horizontal="left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5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1" fontId="9" fillId="0" borderId="33" xfId="0" applyNumberFormat="1" applyFont="1" applyBorder="1" applyAlignment="1">
      <alignment horizontal="center" vertical="center"/>
    </xf>
    <xf numFmtId="1" fontId="9" fillId="0" borderId="108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left" vertical="center" wrapText="1" shrinkToFit="1"/>
    </xf>
    <xf numFmtId="0" fontId="19" fillId="0" borderId="31" xfId="0" applyFont="1" applyBorder="1" applyAlignment="1">
      <alignment horizontal="left" vertical="center" wrapText="1" shrinkToFit="1"/>
    </xf>
    <xf numFmtId="0" fontId="19" fillId="0" borderId="32" xfId="0" applyFont="1" applyBorder="1" applyAlignment="1">
      <alignment horizontal="left" vertical="center" wrapText="1" shrinkToFit="1"/>
    </xf>
    <xf numFmtId="0" fontId="2" fillId="0" borderId="4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97" xfId="0" applyFont="1" applyBorder="1" applyAlignment="1">
      <alignment horizontal="left" vertical="top" wrapText="1"/>
    </xf>
    <xf numFmtId="0" fontId="15" fillId="0" borderId="30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65" xfId="0" applyFont="1" applyBorder="1" applyAlignment="1">
      <alignment horizontal="center" vertical="center" wrapText="1" shrinkToFit="1"/>
    </xf>
    <xf numFmtId="0" fontId="16" fillId="0" borderId="92" xfId="0" applyFont="1" applyBorder="1" applyAlignment="1">
      <alignment horizontal="center" vertical="center" wrapText="1" shrinkToFit="1"/>
    </xf>
    <xf numFmtId="0" fontId="16" fillId="0" borderId="91" xfId="0" applyFont="1" applyBorder="1" applyAlignment="1">
      <alignment horizontal="center" vertical="center" wrapText="1" shrinkToFit="1"/>
    </xf>
    <xf numFmtId="0" fontId="16" fillId="0" borderId="86" xfId="0" applyFont="1" applyBorder="1" applyAlignment="1">
      <alignment horizontal="center" vertical="center" wrapText="1" shrinkToFit="1"/>
    </xf>
    <xf numFmtId="0" fontId="19" fillId="0" borderId="31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left" vertical="center" wrapText="1"/>
    </xf>
    <xf numFmtId="0" fontId="21" fillId="6" borderId="109" xfId="0" applyFont="1" applyFill="1" applyBorder="1" applyAlignment="1">
      <alignment horizontal="center" vertical="center" wrapText="1" shrinkToFit="1"/>
    </xf>
    <xf numFmtId="0" fontId="21" fillId="6" borderId="90" xfId="0" applyFont="1" applyFill="1" applyBorder="1" applyAlignment="1">
      <alignment horizontal="center" vertical="center" wrapText="1" shrinkToFit="1"/>
    </xf>
    <xf numFmtId="0" fontId="21" fillId="6" borderId="89" xfId="0" applyFont="1" applyFill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top" wrapText="1" shrinkToFit="1"/>
    </xf>
    <xf numFmtId="0" fontId="2" fillId="0" borderId="0" xfId="0" applyFont="1" applyBorder="1" applyAlignment="1">
      <alignment horizontal="center" vertical="top" wrapText="1" shrinkToFit="1"/>
    </xf>
    <xf numFmtId="0" fontId="2" fillId="0" borderId="65" xfId="0" applyFont="1" applyBorder="1" applyAlignment="1">
      <alignment horizontal="center" vertical="top" wrapText="1" shrinkToFit="1"/>
    </xf>
    <xf numFmtId="0" fontId="2" fillId="0" borderId="48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97" xfId="0" applyBorder="1" applyAlignment="1">
      <alignment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20" fillId="0" borderId="48" xfId="0" applyFont="1" applyBorder="1" applyAlignment="1">
      <alignment horizontal="left"/>
    </xf>
    <xf numFmtId="0" fontId="20" fillId="0" borderId="43" xfId="0" applyFont="1" applyBorder="1" applyAlignment="1">
      <alignment horizontal="left"/>
    </xf>
    <xf numFmtId="0" fontId="20" fillId="0" borderId="97" xfId="0" applyFont="1" applyBorder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4038600</xdr:colOff>
      <xdr:row>0</xdr:row>
      <xdr:rowOff>152400</xdr:rowOff>
    </xdr:from>
    <xdr:to>
      <xdr:col>2</xdr:col>
      <xdr:colOff>666750</xdr:colOff>
      <xdr:row>0</xdr:row>
      <xdr:rowOff>485775</xdr:rowOff>
    </xdr:to>
    <xdr:pic>
      <xdr:nvPicPr>
        <xdr:cNvPr id="289573" name="Picture 4" descr="Товарный знак2">
          <a:extLst>
            <a:ext uri="{FF2B5EF4-FFF2-40B4-BE49-F238E27FC236}">
              <a16:creationId xmlns:a16="http://schemas.microsoft.com/office/drawing/2014/main" xmlns="" id="{03A5B73C-0466-B762-5AD0-73B4351B3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29200" y="1524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1</xdr:row>
      <xdr:rowOff>38100</xdr:rowOff>
    </xdr:from>
    <xdr:to>
      <xdr:col>0</xdr:col>
      <xdr:colOff>885825</xdr:colOff>
      <xdr:row>4</xdr:row>
      <xdr:rowOff>180975</xdr:rowOff>
    </xdr:to>
    <xdr:pic>
      <xdr:nvPicPr>
        <xdr:cNvPr id="289574" name="Picture 1480">
          <a:extLst>
            <a:ext uri="{FF2B5EF4-FFF2-40B4-BE49-F238E27FC236}">
              <a16:creationId xmlns:a16="http://schemas.microsoft.com/office/drawing/2014/main" xmlns="" id="{29F9E9FE-FCB9-52D3-770E-1A1034E5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304800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2533650</xdr:colOff>
      <xdr:row>1</xdr:row>
      <xdr:rowOff>38100</xdr:rowOff>
    </xdr:from>
    <xdr:to>
      <xdr:col>6</xdr:col>
      <xdr:colOff>876300</xdr:colOff>
      <xdr:row>4</xdr:row>
      <xdr:rowOff>180975</xdr:rowOff>
    </xdr:to>
    <xdr:pic>
      <xdr:nvPicPr>
        <xdr:cNvPr id="289575" name="Рисунок 1">
          <a:extLst>
            <a:ext uri="{FF2B5EF4-FFF2-40B4-BE49-F238E27FC236}">
              <a16:creationId xmlns:a16="http://schemas.microsoft.com/office/drawing/2014/main" xmlns="" id="{7B4CCB50-810E-1359-8310-020E40BC4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55519" b="5560"/>
        <a:stretch>
          <a:fillRect/>
        </a:stretch>
      </xdr:blipFill>
      <xdr:spPr bwMode="auto">
        <a:xfrm>
          <a:off x="9448800" y="304800"/>
          <a:ext cx="2409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653894</xdr:colOff>
      <xdr:row>941</xdr:row>
      <xdr:rowOff>73289</xdr:rowOff>
    </xdr:from>
    <xdr:to>
      <xdr:col>5</xdr:col>
      <xdr:colOff>2621969</xdr:colOff>
      <xdr:row>949</xdr:row>
      <xdr:rowOff>2408</xdr:rowOff>
    </xdr:to>
    <xdr:sp macro="" textlink="">
      <xdr:nvSpPr>
        <xdr:cNvPr id="106" name="AutoShape 75">
          <a:extLst>
            <a:ext uri="{FF2B5EF4-FFF2-40B4-BE49-F238E27FC236}">
              <a16:creationId xmlns:a16="http://schemas.microsoft.com/office/drawing/2014/main" xmlns="" id="{981466E5-3343-6A89-9368-88A04C7492C7}"/>
            </a:ext>
          </a:extLst>
        </xdr:cNvPr>
        <xdr:cNvSpPr>
          <a:spLocks noChangeArrowheads="1"/>
        </xdr:cNvSpPr>
      </xdr:nvSpPr>
      <xdr:spPr bwMode="auto">
        <a:xfrm>
          <a:off x="6549869" y="262772789"/>
          <a:ext cx="2987250" cy="145311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2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 </a:t>
          </a:r>
          <a:r>
            <a:rPr lang="en-US" sz="2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3678465</xdr:colOff>
      <xdr:row>29</xdr:row>
      <xdr:rowOff>211364</xdr:rowOff>
    </xdr:from>
    <xdr:to>
      <xdr:col>6</xdr:col>
      <xdr:colOff>229720</xdr:colOff>
      <xdr:row>30</xdr:row>
      <xdr:rowOff>264555</xdr:rowOff>
    </xdr:to>
    <xdr:sp macro="" textlink="">
      <xdr:nvSpPr>
        <xdr:cNvPr id="122" name="AutoShape 62">
          <a:extLst>
            <a:ext uri="{FF2B5EF4-FFF2-40B4-BE49-F238E27FC236}">
              <a16:creationId xmlns:a16="http://schemas.microsoft.com/office/drawing/2014/main" xmlns="" id="{4CD2E48B-9A60-CE06-1F77-44EBCD815AD8}"/>
            </a:ext>
          </a:extLst>
        </xdr:cNvPr>
        <xdr:cNvSpPr>
          <a:spLocks noChangeArrowheads="1"/>
        </xdr:cNvSpPr>
      </xdr:nvSpPr>
      <xdr:spPr bwMode="auto">
        <a:xfrm>
          <a:off x="10436679" y="6572250"/>
          <a:ext cx="746478" cy="40255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3641887</xdr:colOff>
      <xdr:row>31</xdr:row>
      <xdr:rowOff>262485</xdr:rowOff>
    </xdr:from>
    <xdr:to>
      <xdr:col>6</xdr:col>
      <xdr:colOff>356477</xdr:colOff>
      <xdr:row>33</xdr:row>
      <xdr:rowOff>95899</xdr:rowOff>
    </xdr:to>
    <xdr:sp macro="" textlink="">
      <xdr:nvSpPr>
        <xdr:cNvPr id="123" name="AutoShape 62">
          <a:extLst>
            <a:ext uri="{FF2B5EF4-FFF2-40B4-BE49-F238E27FC236}">
              <a16:creationId xmlns:a16="http://schemas.microsoft.com/office/drawing/2014/main" xmlns="" id="{503A26BE-1F9D-C8A0-D795-B67A8762FA13}"/>
            </a:ext>
          </a:extLst>
        </xdr:cNvPr>
        <xdr:cNvSpPr>
          <a:spLocks noChangeArrowheads="1"/>
        </xdr:cNvSpPr>
      </xdr:nvSpPr>
      <xdr:spPr bwMode="auto">
        <a:xfrm>
          <a:off x="10467950" y="7435931"/>
          <a:ext cx="770769" cy="40806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40</xdr:row>
      <xdr:rowOff>183243</xdr:rowOff>
    </xdr:from>
    <xdr:to>
      <xdr:col>6</xdr:col>
      <xdr:colOff>362780</xdr:colOff>
      <xdr:row>41</xdr:row>
      <xdr:rowOff>207929</xdr:rowOff>
    </xdr:to>
    <xdr:sp macro="" textlink="">
      <xdr:nvSpPr>
        <xdr:cNvPr id="126" name="AutoShape 62">
          <a:extLst>
            <a:ext uri="{FF2B5EF4-FFF2-40B4-BE49-F238E27FC236}">
              <a16:creationId xmlns:a16="http://schemas.microsoft.com/office/drawing/2014/main" xmlns="" id="{D6E712B3-2140-89CB-D232-2254CA9396AC}"/>
            </a:ext>
          </a:extLst>
        </xdr:cNvPr>
        <xdr:cNvSpPr>
          <a:spLocks noChangeArrowheads="1"/>
        </xdr:cNvSpPr>
      </xdr:nvSpPr>
      <xdr:spPr bwMode="auto">
        <a:xfrm>
          <a:off x="10559143" y="10341429"/>
          <a:ext cx="746478" cy="40255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3782786</xdr:colOff>
      <xdr:row>115</xdr:row>
      <xdr:rowOff>153761</xdr:rowOff>
    </xdr:from>
    <xdr:to>
      <xdr:col>6</xdr:col>
      <xdr:colOff>344094</xdr:colOff>
      <xdr:row>116</xdr:row>
      <xdr:rowOff>207009</xdr:rowOff>
    </xdr:to>
    <xdr:sp macro="" textlink="">
      <xdr:nvSpPr>
        <xdr:cNvPr id="136" name="AutoShape 62">
          <a:extLst>
            <a:ext uri="{FF2B5EF4-FFF2-40B4-BE49-F238E27FC236}">
              <a16:creationId xmlns:a16="http://schemas.microsoft.com/office/drawing/2014/main" xmlns="" id="{2EA7D1D6-4D06-7614-0691-A25E52888C04}"/>
            </a:ext>
          </a:extLst>
        </xdr:cNvPr>
        <xdr:cNvSpPr>
          <a:spLocks noChangeArrowheads="1"/>
        </xdr:cNvSpPr>
      </xdr:nvSpPr>
      <xdr:spPr bwMode="auto">
        <a:xfrm>
          <a:off x="10697936" y="29443136"/>
          <a:ext cx="628483" cy="43424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3782786</xdr:colOff>
      <xdr:row>120</xdr:row>
      <xdr:rowOff>153761</xdr:rowOff>
    </xdr:from>
    <xdr:to>
      <xdr:col>6</xdr:col>
      <xdr:colOff>344094</xdr:colOff>
      <xdr:row>121</xdr:row>
      <xdr:rowOff>207009</xdr:rowOff>
    </xdr:to>
    <xdr:sp macro="" textlink="">
      <xdr:nvSpPr>
        <xdr:cNvPr id="140" name="AutoShape 62">
          <a:extLst>
            <a:ext uri="{FF2B5EF4-FFF2-40B4-BE49-F238E27FC236}">
              <a16:creationId xmlns:a16="http://schemas.microsoft.com/office/drawing/2014/main" xmlns="" id="{6BB05E62-8E77-9800-1298-C73231E65B9E}"/>
            </a:ext>
          </a:extLst>
        </xdr:cNvPr>
        <xdr:cNvSpPr>
          <a:spLocks noChangeArrowheads="1"/>
        </xdr:cNvSpPr>
      </xdr:nvSpPr>
      <xdr:spPr bwMode="auto">
        <a:xfrm>
          <a:off x="10697936" y="31348136"/>
          <a:ext cx="628483" cy="43424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124</xdr:row>
      <xdr:rowOff>177800</xdr:rowOff>
    </xdr:from>
    <xdr:to>
      <xdr:col>6</xdr:col>
      <xdr:colOff>362780</xdr:colOff>
      <xdr:row>125</xdr:row>
      <xdr:rowOff>209225</xdr:rowOff>
    </xdr:to>
    <xdr:sp macro="" textlink="">
      <xdr:nvSpPr>
        <xdr:cNvPr id="141" name="AutoShape 62">
          <a:extLst>
            <a:ext uri="{FF2B5EF4-FFF2-40B4-BE49-F238E27FC236}">
              <a16:creationId xmlns:a16="http://schemas.microsoft.com/office/drawing/2014/main" xmlns="" id="{17D4DC77-B3BA-2DBB-08A7-78FFBCFF2D40}"/>
            </a:ext>
          </a:extLst>
        </xdr:cNvPr>
        <xdr:cNvSpPr>
          <a:spLocks noChangeArrowheads="1"/>
        </xdr:cNvSpPr>
      </xdr:nvSpPr>
      <xdr:spPr bwMode="auto">
        <a:xfrm>
          <a:off x="10652579" y="32896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3747408</xdr:colOff>
      <xdr:row>138</xdr:row>
      <xdr:rowOff>1815</xdr:rowOff>
    </xdr:from>
    <xdr:to>
      <xdr:col>6</xdr:col>
      <xdr:colOff>277962</xdr:colOff>
      <xdr:row>139</xdr:row>
      <xdr:rowOff>251860</xdr:rowOff>
    </xdr:to>
    <xdr:sp macro="" textlink="">
      <xdr:nvSpPr>
        <xdr:cNvPr id="143" name="AutoShape 62">
          <a:extLst>
            <a:ext uri="{FF2B5EF4-FFF2-40B4-BE49-F238E27FC236}">
              <a16:creationId xmlns:a16="http://schemas.microsoft.com/office/drawing/2014/main" xmlns="" id="{F05C99C1-C31B-A335-B0E9-E0982850FFE6}"/>
            </a:ext>
          </a:extLst>
        </xdr:cNvPr>
        <xdr:cNvSpPr>
          <a:spLocks noChangeArrowheads="1"/>
        </xdr:cNvSpPr>
      </xdr:nvSpPr>
      <xdr:spPr bwMode="auto">
        <a:xfrm>
          <a:off x="10662558" y="36339690"/>
          <a:ext cx="597729" cy="44054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2606222</xdr:colOff>
      <xdr:row>151</xdr:row>
      <xdr:rowOff>62593</xdr:rowOff>
    </xdr:from>
    <xdr:to>
      <xdr:col>5</xdr:col>
      <xdr:colOff>3367196</xdr:colOff>
      <xdr:row>153</xdr:row>
      <xdr:rowOff>116043</xdr:rowOff>
    </xdr:to>
    <xdr:sp macro="" textlink="">
      <xdr:nvSpPr>
        <xdr:cNvPr id="149" name="AutoShape 62">
          <a:extLst>
            <a:ext uri="{FF2B5EF4-FFF2-40B4-BE49-F238E27FC236}">
              <a16:creationId xmlns:a16="http://schemas.microsoft.com/office/drawing/2014/main" xmlns="" id="{49977FAC-72F3-00E9-091B-F2B4E9B2E77E}"/>
            </a:ext>
          </a:extLst>
        </xdr:cNvPr>
        <xdr:cNvSpPr>
          <a:spLocks noChangeArrowheads="1"/>
        </xdr:cNvSpPr>
      </xdr:nvSpPr>
      <xdr:spPr bwMode="auto">
        <a:xfrm>
          <a:off x="9521372" y="39257968"/>
          <a:ext cx="760974" cy="43445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3782786</xdr:colOff>
      <xdr:row>260</xdr:row>
      <xdr:rowOff>172811</xdr:rowOff>
    </xdr:from>
    <xdr:to>
      <xdr:col>6</xdr:col>
      <xdr:colOff>344094</xdr:colOff>
      <xdr:row>261</xdr:row>
      <xdr:rowOff>213532</xdr:rowOff>
    </xdr:to>
    <xdr:sp macro="" textlink="">
      <xdr:nvSpPr>
        <xdr:cNvPr id="153" name="AutoShape 62">
          <a:extLst>
            <a:ext uri="{FF2B5EF4-FFF2-40B4-BE49-F238E27FC236}">
              <a16:creationId xmlns:a16="http://schemas.microsoft.com/office/drawing/2014/main" xmlns="" id="{1C35CEC9-F5A9-3C36-C60C-41A6C2E54550}"/>
            </a:ext>
          </a:extLst>
        </xdr:cNvPr>
        <xdr:cNvSpPr>
          <a:spLocks noChangeArrowheads="1"/>
        </xdr:cNvSpPr>
      </xdr:nvSpPr>
      <xdr:spPr bwMode="auto">
        <a:xfrm>
          <a:off x="10697936" y="71610311"/>
          <a:ext cx="628483" cy="42172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4</xdr:col>
      <xdr:colOff>99332</xdr:colOff>
      <xdr:row>292</xdr:row>
      <xdr:rowOff>114300</xdr:rowOff>
    </xdr:from>
    <xdr:to>
      <xdr:col>4</xdr:col>
      <xdr:colOff>874714</xdr:colOff>
      <xdr:row>294</xdr:row>
      <xdr:rowOff>117059</xdr:rowOff>
    </xdr:to>
    <xdr:sp macro="" textlink="">
      <xdr:nvSpPr>
        <xdr:cNvPr id="158" name="AutoShape 62">
          <a:extLst>
            <a:ext uri="{FF2B5EF4-FFF2-40B4-BE49-F238E27FC236}">
              <a16:creationId xmlns:a16="http://schemas.microsoft.com/office/drawing/2014/main" xmlns="" id="{6AD0822E-1EBB-D45F-E96F-8FEB81B79FE7}"/>
            </a:ext>
          </a:extLst>
        </xdr:cNvPr>
        <xdr:cNvSpPr>
          <a:spLocks noChangeArrowheads="1"/>
        </xdr:cNvSpPr>
      </xdr:nvSpPr>
      <xdr:spPr bwMode="auto">
        <a:xfrm>
          <a:off x="5995307" y="80486250"/>
          <a:ext cx="775382" cy="38375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1267279</xdr:colOff>
      <xdr:row>432</xdr:row>
      <xdr:rowOff>78468</xdr:rowOff>
    </xdr:from>
    <xdr:to>
      <xdr:col>5</xdr:col>
      <xdr:colOff>2033460</xdr:colOff>
      <xdr:row>434</xdr:row>
      <xdr:rowOff>112623</xdr:rowOff>
    </xdr:to>
    <xdr:sp macro="" textlink="">
      <xdr:nvSpPr>
        <xdr:cNvPr id="161" name="AutoShape 62">
          <a:extLst>
            <a:ext uri="{FF2B5EF4-FFF2-40B4-BE49-F238E27FC236}">
              <a16:creationId xmlns:a16="http://schemas.microsoft.com/office/drawing/2014/main" xmlns="" id="{0B669241-2CFD-B3A1-C0EE-60A7E70474C1}"/>
            </a:ext>
          </a:extLst>
        </xdr:cNvPr>
        <xdr:cNvSpPr>
          <a:spLocks noChangeArrowheads="1"/>
        </xdr:cNvSpPr>
      </xdr:nvSpPr>
      <xdr:spPr bwMode="auto">
        <a:xfrm>
          <a:off x="8182429" y="126208518"/>
          <a:ext cx="766181" cy="41515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472</xdr:row>
      <xdr:rowOff>172811</xdr:rowOff>
    </xdr:from>
    <xdr:to>
      <xdr:col>6</xdr:col>
      <xdr:colOff>362780</xdr:colOff>
      <xdr:row>473</xdr:row>
      <xdr:rowOff>213532</xdr:rowOff>
    </xdr:to>
    <xdr:sp macro="" textlink="">
      <xdr:nvSpPr>
        <xdr:cNvPr id="162" name="AutoShape 62">
          <a:extLst>
            <a:ext uri="{FF2B5EF4-FFF2-40B4-BE49-F238E27FC236}">
              <a16:creationId xmlns:a16="http://schemas.microsoft.com/office/drawing/2014/main" xmlns="" id="{6EC87171-9719-0E65-2EBF-31CABC5C32B5}"/>
            </a:ext>
          </a:extLst>
        </xdr:cNvPr>
        <xdr:cNvSpPr>
          <a:spLocks noChangeArrowheads="1"/>
        </xdr:cNvSpPr>
      </xdr:nvSpPr>
      <xdr:spPr bwMode="auto">
        <a:xfrm>
          <a:off x="10652579" y="138494861"/>
          <a:ext cx="692526" cy="42172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1268640</xdr:colOff>
      <xdr:row>512</xdr:row>
      <xdr:rowOff>114300</xdr:rowOff>
    </xdr:from>
    <xdr:to>
      <xdr:col>5</xdr:col>
      <xdr:colOff>2005940</xdr:colOff>
      <xdr:row>514</xdr:row>
      <xdr:rowOff>117059</xdr:rowOff>
    </xdr:to>
    <xdr:sp macro="" textlink="">
      <xdr:nvSpPr>
        <xdr:cNvPr id="163" name="AutoShape 62">
          <a:extLst>
            <a:ext uri="{FF2B5EF4-FFF2-40B4-BE49-F238E27FC236}">
              <a16:creationId xmlns:a16="http://schemas.microsoft.com/office/drawing/2014/main" xmlns="" id="{185B1167-7A3B-28C2-1CF3-E3A1CA622726}"/>
            </a:ext>
          </a:extLst>
        </xdr:cNvPr>
        <xdr:cNvSpPr>
          <a:spLocks noChangeArrowheads="1"/>
        </xdr:cNvSpPr>
      </xdr:nvSpPr>
      <xdr:spPr bwMode="auto">
        <a:xfrm>
          <a:off x="8183790" y="147389850"/>
          <a:ext cx="737300" cy="38375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3782787</xdr:colOff>
      <xdr:row>540</xdr:row>
      <xdr:rowOff>324756</xdr:rowOff>
    </xdr:from>
    <xdr:to>
      <xdr:col>6</xdr:col>
      <xdr:colOff>344095</xdr:colOff>
      <xdr:row>541</xdr:row>
      <xdr:rowOff>164528</xdr:rowOff>
    </xdr:to>
    <xdr:sp macro="" textlink="">
      <xdr:nvSpPr>
        <xdr:cNvPr id="166" name="AutoShape 62">
          <a:extLst>
            <a:ext uri="{FF2B5EF4-FFF2-40B4-BE49-F238E27FC236}">
              <a16:creationId xmlns:a16="http://schemas.microsoft.com/office/drawing/2014/main" xmlns="" id="{38179F7A-4EB7-5E2E-FE42-0B35FA6E2F97}"/>
            </a:ext>
          </a:extLst>
        </xdr:cNvPr>
        <xdr:cNvSpPr>
          <a:spLocks noChangeArrowheads="1"/>
        </xdr:cNvSpPr>
      </xdr:nvSpPr>
      <xdr:spPr bwMode="auto">
        <a:xfrm>
          <a:off x="10697937" y="154753581"/>
          <a:ext cx="628483" cy="40174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3323319</xdr:colOff>
      <xdr:row>606</xdr:row>
      <xdr:rowOff>95250</xdr:rowOff>
    </xdr:from>
    <xdr:to>
      <xdr:col>5</xdr:col>
      <xdr:colOff>4057366</xdr:colOff>
      <xdr:row>608</xdr:row>
      <xdr:rowOff>117021</xdr:rowOff>
    </xdr:to>
    <xdr:sp macro="" textlink="">
      <xdr:nvSpPr>
        <xdr:cNvPr id="171" name="AutoShape 62">
          <a:extLst>
            <a:ext uri="{FF2B5EF4-FFF2-40B4-BE49-F238E27FC236}">
              <a16:creationId xmlns:a16="http://schemas.microsoft.com/office/drawing/2014/main" xmlns="" id="{7538777D-23F6-6016-DDE6-D344D3C2B883}"/>
            </a:ext>
          </a:extLst>
        </xdr:cNvPr>
        <xdr:cNvSpPr>
          <a:spLocks noChangeArrowheads="1"/>
        </xdr:cNvSpPr>
      </xdr:nvSpPr>
      <xdr:spPr bwMode="auto">
        <a:xfrm>
          <a:off x="10238469" y="169478325"/>
          <a:ext cx="734047" cy="40277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458561</xdr:colOff>
      <xdr:row>731</xdr:row>
      <xdr:rowOff>115208</xdr:rowOff>
    </xdr:from>
    <xdr:to>
      <xdr:col>5</xdr:col>
      <xdr:colOff>1200680</xdr:colOff>
      <xdr:row>733</xdr:row>
      <xdr:rowOff>115124</xdr:rowOff>
    </xdr:to>
    <xdr:sp macro="" textlink="">
      <xdr:nvSpPr>
        <xdr:cNvPr id="176" name="AutoShape 62">
          <a:extLst>
            <a:ext uri="{FF2B5EF4-FFF2-40B4-BE49-F238E27FC236}">
              <a16:creationId xmlns:a16="http://schemas.microsoft.com/office/drawing/2014/main" xmlns="" id="{567E255A-DA99-3E37-C391-83A0D5881264}"/>
            </a:ext>
          </a:extLst>
        </xdr:cNvPr>
        <xdr:cNvSpPr>
          <a:spLocks noChangeArrowheads="1"/>
        </xdr:cNvSpPr>
      </xdr:nvSpPr>
      <xdr:spPr bwMode="auto">
        <a:xfrm>
          <a:off x="7373711" y="206741033"/>
          <a:ext cx="742119" cy="3809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3816351</xdr:colOff>
      <xdr:row>834</xdr:row>
      <xdr:rowOff>166460</xdr:rowOff>
    </xdr:from>
    <xdr:to>
      <xdr:col>6</xdr:col>
      <xdr:colOff>360267</xdr:colOff>
      <xdr:row>835</xdr:row>
      <xdr:rowOff>188334</xdr:rowOff>
    </xdr:to>
    <xdr:sp macro="" textlink="">
      <xdr:nvSpPr>
        <xdr:cNvPr id="178" name="AutoShape 62">
          <a:extLst>
            <a:ext uri="{FF2B5EF4-FFF2-40B4-BE49-F238E27FC236}">
              <a16:creationId xmlns:a16="http://schemas.microsoft.com/office/drawing/2014/main" xmlns="" id="{3C98C777-C561-5DDD-2042-63A3C86A584B}"/>
            </a:ext>
          </a:extLst>
        </xdr:cNvPr>
        <xdr:cNvSpPr>
          <a:spLocks noChangeArrowheads="1"/>
        </xdr:cNvSpPr>
      </xdr:nvSpPr>
      <xdr:spPr bwMode="auto">
        <a:xfrm>
          <a:off x="10731501" y="236557910"/>
          <a:ext cx="611091" cy="40287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3842658</xdr:colOff>
      <xdr:row>831</xdr:row>
      <xdr:rowOff>149678</xdr:rowOff>
    </xdr:from>
    <xdr:to>
      <xdr:col>6</xdr:col>
      <xdr:colOff>362073</xdr:colOff>
      <xdr:row>832</xdr:row>
      <xdr:rowOff>171485</xdr:rowOff>
    </xdr:to>
    <xdr:sp macro="" textlink="">
      <xdr:nvSpPr>
        <xdr:cNvPr id="179" name="AutoShape 62">
          <a:extLst>
            <a:ext uri="{FF2B5EF4-FFF2-40B4-BE49-F238E27FC236}">
              <a16:creationId xmlns:a16="http://schemas.microsoft.com/office/drawing/2014/main" xmlns="" id="{915E879C-35D9-1789-DBFD-5E1C6A4F25B8}"/>
            </a:ext>
          </a:extLst>
        </xdr:cNvPr>
        <xdr:cNvSpPr>
          <a:spLocks noChangeArrowheads="1"/>
        </xdr:cNvSpPr>
      </xdr:nvSpPr>
      <xdr:spPr bwMode="auto">
        <a:xfrm>
          <a:off x="10757808" y="235588628"/>
          <a:ext cx="586590" cy="4028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417740</xdr:colOff>
      <xdr:row>1449</xdr:row>
      <xdr:rowOff>135164</xdr:rowOff>
    </xdr:from>
    <xdr:to>
      <xdr:col>4</xdr:col>
      <xdr:colOff>271435</xdr:colOff>
      <xdr:row>1451</xdr:row>
      <xdr:rowOff>166619</xdr:rowOff>
    </xdr:to>
    <xdr:sp macro="" textlink="">
      <xdr:nvSpPr>
        <xdr:cNvPr id="182" name="AutoShape 62">
          <a:extLst>
            <a:ext uri="{FF2B5EF4-FFF2-40B4-BE49-F238E27FC236}">
              <a16:creationId xmlns:a16="http://schemas.microsoft.com/office/drawing/2014/main" xmlns="" id="{EAE37C93-E5D2-4B60-28C1-730AD98D7695}"/>
            </a:ext>
          </a:extLst>
        </xdr:cNvPr>
        <xdr:cNvSpPr>
          <a:spLocks noChangeArrowheads="1"/>
        </xdr:cNvSpPr>
      </xdr:nvSpPr>
      <xdr:spPr bwMode="auto">
        <a:xfrm>
          <a:off x="5446940" y="357084539"/>
          <a:ext cx="720470" cy="41245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3635376</xdr:colOff>
      <xdr:row>426</xdr:row>
      <xdr:rowOff>94342</xdr:rowOff>
    </xdr:from>
    <xdr:to>
      <xdr:col>6</xdr:col>
      <xdr:colOff>180680</xdr:colOff>
      <xdr:row>428</xdr:row>
      <xdr:rowOff>96893</xdr:rowOff>
    </xdr:to>
    <xdr:sp macro="" textlink="">
      <xdr:nvSpPr>
        <xdr:cNvPr id="35" name="AutoShape 62">
          <a:extLst>
            <a:ext uri="{FF2B5EF4-FFF2-40B4-BE49-F238E27FC236}">
              <a16:creationId xmlns:a16="http://schemas.microsoft.com/office/drawing/2014/main" xmlns="" id="{3F96BE21-1159-6BA4-B740-B34924ACB4D3}"/>
            </a:ext>
          </a:extLst>
        </xdr:cNvPr>
        <xdr:cNvSpPr>
          <a:spLocks noChangeArrowheads="1"/>
        </xdr:cNvSpPr>
      </xdr:nvSpPr>
      <xdr:spPr bwMode="auto">
        <a:xfrm>
          <a:off x="10550526" y="124967092"/>
          <a:ext cx="612479" cy="38355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3747620</xdr:colOff>
      <xdr:row>322</xdr:row>
      <xdr:rowOff>39968</xdr:rowOff>
    </xdr:from>
    <xdr:to>
      <xdr:col>6</xdr:col>
      <xdr:colOff>275915</xdr:colOff>
      <xdr:row>323</xdr:row>
      <xdr:rowOff>271323</xdr:rowOff>
    </xdr:to>
    <xdr:sp macro="" textlink="">
      <xdr:nvSpPr>
        <xdr:cNvPr id="36" name="AutoShape 62">
          <a:extLst>
            <a:ext uri="{FF2B5EF4-FFF2-40B4-BE49-F238E27FC236}">
              <a16:creationId xmlns:a16="http://schemas.microsoft.com/office/drawing/2014/main" xmlns="" id="{9F255D45-FEFE-1CE0-78DF-469AA78F2898}"/>
            </a:ext>
          </a:extLst>
        </xdr:cNvPr>
        <xdr:cNvSpPr>
          <a:spLocks noChangeArrowheads="1"/>
        </xdr:cNvSpPr>
      </xdr:nvSpPr>
      <xdr:spPr bwMode="auto">
        <a:xfrm>
          <a:off x="10662770" y="88717718"/>
          <a:ext cx="595470" cy="42185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3749301</xdr:colOff>
      <xdr:row>547</xdr:row>
      <xdr:rowOff>188818</xdr:rowOff>
    </xdr:from>
    <xdr:to>
      <xdr:col>6</xdr:col>
      <xdr:colOff>323949</xdr:colOff>
      <xdr:row>548</xdr:row>
      <xdr:rowOff>170267</xdr:rowOff>
    </xdr:to>
    <xdr:sp macro="" textlink="">
      <xdr:nvSpPr>
        <xdr:cNvPr id="41" name="AutoShape 62">
          <a:extLst>
            <a:ext uri="{FF2B5EF4-FFF2-40B4-BE49-F238E27FC236}">
              <a16:creationId xmlns:a16="http://schemas.microsoft.com/office/drawing/2014/main" xmlns="" id="{403AA98F-B0C5-D1F8-FC6B-F56AD8180C5E}"/>
            </a:ext>
          </a:extLst>
        </xdr:cNvPr>
        <xdr:cNvSpPr>
          <a:spLocks noChangeArrowheads="1"/>
        </xdr:cNvSpPr>
      </xdr:nvSpPr>
      <xdr:spPr bwMode="auto">
        <a:xfrm>
          <a:off x="10664451" y="157456093"/>
          <a:ext cx="641823" cy="36244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2678206</xdr:colOff>
      <xdr:row>157</xdr:row>
      <xdr:rowOff>120090</xdr:rowOff>
    </xdr:from>
    <xdr:to>
      <xdr:col>5</xdr:col>
      <xdr:colOff>3294407</xdr:colOff>
      <xdr:row>159</xdr:row>
      <xdr:rowOff>154243</xdr:rowOff>
    </xdr:to>
    <xdr:sp macro="" textlink="">
      <xdr:nvSpPr>
        <xdr:cNvPr id="43" name="AutoShape 62">
          <a:extLst>
            <a:ext uri="{FF2B5EF4-FFF2-40B4-BE49-F238E27FC236}">
              <a16:creationId xmlns:a16="http://schemas.microsoft.com/office/drawing/2014/main" xmlns="" id="{42EA4452-E508-E6D3-826E-14FA3BD0DC67}"/>
            </a:ext>
          </a:extLst>
        </xdr:cNvPr>
        <xdr:cNvSpPr>
          <a:spLocks noChangeArrowheads="1"/>
        </xdr:cNvSpPr>
      </xdr:nvSpPr>
      <xdr:spPr bwMode="auto">
        <a:xfrm>
          <a:off x="9593356" y="40458465"/>
          <a:ext cx="616201" cy="41515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3698875</xdr:colOff>
      <xdr:row>654</xdr:row>
      <xdr:rowOff>175418</xdr:rowOff>
    </xdr:from>
    <xdr:to>
      <xdr:col>6</xdr:col>
      <xdr:colOff>401141</xdr:colOff>
      <xdr:row>655</xdr:row>
      <xdr:rowOff>178394</xdr:rowOff>
    </xdr:to>
    <xdr:sp macro="" textlink="">
      <xdr:nvSpPr>
        <xdr:cNvPr id="39" name="AutoShape 62">
          <a:extLst>
            <a:ext uri="{FF2B5EF4-FFF2-40B4-BE49-F238E27FC236}">
              <a16:creationId xmlns:a16="http://schemas.microsoft.com/office/drawing/2014/main" xmlns="" id="{1133F67F-F01F-384A-6298-AFFCBF70938D}"/>
            </a:ext>
          </a:extLst>
        </xdr:cNvPr>
        <xdr:cNvSpPr>
          <a:spLocks noChangeArrowheads="1"/>
        </xdr:cNvSpPr>
      </xdr:nvSpPr>
      <xdr:spPr bwMode="auto">
        <a:xfrm>
          <a:off x="10614025" y="183741218"/>
          <a:ext cx="769441" cy="38397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3736181</xdr:colOff>
      <xdr:row>656</xdr:row>
      <xdr:rowOff>187326</xdr:rowOff>
    </xdr:from>
    <xdr:to>
      <xdr:col>6</xdr:col>
      <xdr:colOff>374316</xdr:colOff>
      <xdr:row>657</xdr:row>
      <xdr:rowOff>209030</xdr:rowOff>
    </xdr:to>
    <xdr:sp macro="" textlink="">
      <xdr:nvSpPr>
        <xdr:cNvPr id="40" name="AutoShape 62">
          <a:extLst>
            <a:ext uri="{FF2B5EF4-FFF2-40B4-BE49-F238E27FC236}">
              <a16:creationId xmlns:a16="http://schemas.microsoft.com/office/drawing/2014/main" xmlns="" id="{6E497B6E-6ACD-B66F-D221-410FB7A40D9B}"/>
            </a:ext>
          </a:extLst>
        </xdr:cNvPr>
        <xdr:cNvSpPr>
          <a:spLocks noChangeArrowheads="1"/>
        </xdr:cNvSpPr>
      </xdr:nvSpPr>
      <xdr:spPr bwMode="auto">
        <a:xfrm>
          <a:off x="10651331" y="184515126"/>
          <a:ext cx="705310" cy="40270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3748087</xdr:colOff>
      <xdr:row>657</xdr:row>
      <xdr:rowOff>175419</xdr:rowOff>
    </xdr:from>
    <xdr:to>
      <xdr:col>6</xdr:col>
      <xdr:colOff>421651</xdr:colOff>
      <xdr:row>658</xdr:row>
      <xdr:rowOff>178395</xdr:rowOff>
    </xdr:to>
    <xdr:sp macro="" textlink="">
      <xdr:nvSpPr>
        <xdr:cNvPr id="42" name="AutoShape 62">
          <a:extLst>
            <a:ext uri="{FF2B5EF4-FFF2-40B4-BE49-F238E27FC236}">
              <a16:creationId xmlns:a16="http://schemas.microsoft.com/office/drawing/2014/main" xmlns="" id="{6A82FC76-C463-3B4C-CDDC-022FD14D102A}"/>
            </a:ext>
          </a:extLst>
        </xdr:cNvPr>
        <xdr:cNvSpPr>
          <a:spLocks noChangeArrowheads="1"/>
        </xdr:cNvSpPr>
      </xdr:nvSpPr>
      <xdr:spPr bwMode="auto">
        <a:xfrm>
          <a:off x="10663237" y="184884219"/>
          <a:ext cx="740739" cy="38397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3597275</xdr:colOff>
      <xdr:row>713</xdr:row>
      <xdr:rowOff>65880</xdr:rowOff>
    </xdr:from>
    <xdr:to>
      <xdr:col>6</xdr:col>
      <xdr:colOff>269315</xdr:colOff>
      <xdr:row>714</xdr:row>
      <xdr:rowOff>77868</xdr:rowOff>
    </xdr:to>
    <xdr:sp macro="" textlink="">
      <xdr:nvSpPr>
        <xdr:cNvPr id="45" name="AutoShape 62">
          <a:extLst>
            <a:ext uri="{FF2B5EF4-FFF2-40B4-BE49-F238E27FC236}">
              <a16:creationId xmlns:a16="http://schemas.microsoft.com/office/drawing/2014/main" xmlns="" id="{BC4A0010-5FFF-19BA-FF8E-617701C42F66}"/>
            </a:ext>
          </a:extLst>
        </xdr:cNvPr>
        <xdr:cNvSpPr>
          <a:spLocks noChangeArrowheads="1"/>
        </xdr:cNvSpPr>
      </xdr:nvSpPr>
      <xdr:spPr bwMode="auto">
        <a:xfrm>
          <a:off x="10512425" y="201243405"/>
          <a:ext cx="739215" cy="39298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3644106</xdr:colOff>
      <xdr:row>714</xdr:row>
      <xdr:rowOff>215899</xdr:rowOff>
    </xdr:from>
    <xdr:to>
      <xdr:col>6</xdr:col>
      <xdr:colOff>291483</xdr:colOff>
      <xdr:row>715</xdr:row>
      <xdr:rowOff>250306</xdr:rowOff>
    </xdr:to>
    <xdr:sp macro="" textlink="">
      <xdr:nvSpPr>
        <xdr:cNvPr id="46" name="AutoShape 62">
          <a:extLst>
            <a:ext uri="{FF2B5EF4-FFF2-40B4-BE49-F238E27FC236}">
              <a16:creationId xmlns:a16="http://schemas.microsoft.com/office/drawing/2014/main" xmlns="" id="{0AD361E8-D74E-9BC8-6F17-B2586C351D11}"/>
            </a:ext>
          </a:extLst>
        </xdr:cNvPr>
        <xdr:cNvSpPr>
          <a:spLocks noChangeArrowheads="1"/>
        </xdr:cNvSpPr>
      </xdr:nvSpPr>
      <xdr:spPr bwMode="auto">
        <a:xfrm>
          <a:off x="10559256" y="201774424"/>
          <a:ext cx="714552" cy="4154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331</xdr:row>
      <xdr:rowOff>76200</xdr:rowOff>
    </xdr:from>
    <xdr:to>
      <xdr:col>6</xdr:col>
      <xdr:colOff>302869</xdr:colOff>
      <xdr:row>332</xdr:row>
      <xdr:rowOff>324830</xdr:rowOff>
    </xdr:to>
    <xdr:sp macro="" textlink="">
      <xdr:nvSpPr>
        <xdr:cNvPr id="48" name="AutoShape 62">
          <a:extLst>
            <a:ext uri="{FF2B5EF4-FFF2-40B4-BE49-F238E27FC236}">
              <a16:creationId xmlns:a16="http://schemas.microsoft.com/office/drawing/2014/main" xmlns="" id="{322A5E64-2053-03AA-4F12-DBB3CE20E41D}"/>
            </a:ext>
          </a:extLst>
        </xdr:cNvPr>
        <xdr:cNvSpPr>
          <a:spLocks noChangeArrowheads="1"/>
        </xdr:cNvSpPr>
      </xdr:nvSpPr>
      <xdr:spPr bwMode="auto">
        <a:xfrm>
          <a:off x="10661650" y="92182950"/>
          <a:ext cx="623544" cy="43913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332</xdr:row>
      <xdr:rowOff>647700</xdr:rowOff>
    </xdr:from>
    <xdr:to>
      <xdr:col>6</xdr:col>
      <xdr:colOff>302869</xdr:colOff>
      <xdr:row>333</xdr:row>
      <xdr:rowOff>322142</xdr:rowOff>
    </xdr:to>
    <xdr:sp macro="" textlink="">
      <xdr:nvSpPr>
        <xdr:cNvPr id="49" name="AutoShape 62">
          <a:extLst>
            <a:ext uri="{FF2B5EF4-FFF2-40B4-BE49-F238E27FC236}">
              <a16:creationId xmlns:a16="http://schemas.microsoft.com/office/drawing/2014/main" xmlns="" id="{3DD1EDE1-75CE-85E1-6506-56A9E0EDA61A}"/>
            </a:ext>
          </a:extLst>
        </xdr:cNvPr>
        <xdr:cNvSpPr>
          <a:spLocks noChangeArrowheads="1"/>
        </xdr:cNvSpPr>
      </xdr:nvSpPr>
      <xdr:spPr bwMode="auto">
        <a:xfrm>
          <a:off x="10661650" y="92944950"/>
          <a:ext cx="623544" cy="43644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333</xdr:row>
      <xdr:rowOff>628650</xdr:rowOff>
    </xdr:from>
    <xdr:to>
      <xdr:col>6</xdr:col>
      <xdr:colOff>302869</xdr:colOff>
      <xdr:row>334</xdr:row>
      <xdr:rowOff>305959</xdr:rowOff>
    </xdr:to>
    <xdr:sp macro="" textlink="">
      <xdr:nvSpPr>
        <xdr:cNvPr id="50" name="AutoShape 62">
          <a:extLst>
            <a:ext uri="{FF2B5EF4-FFF2-40B4-BE49-F238E27FC236}">
              <a16:creationId xmlns:a16="http://schemas.microsoft.com/office/drawing/2014/main" xmlns="" id="{06485799-8F9B-5575-D54F-A93587B01AAA}"/>
            </a:ext>
          </a:extLst>
        </xdr:cNvPr>
        <xdr:cNvSpPr>
          <a:spLocks noChangeArrowheads="1"/>
        </xdr:cNvSpPr>
      </xdr:nvSpPr>
      <xdr:spPr bwMode="auto">
        <a:xfrm>
          <a:off x="10661650" y="93687900"/>
          <a:ext cx="623544" cy="43930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3420968</xdr:colOff>
      <xdr:row>898</xdr:row>
      <xdr:rowOff>289860</xdr:rowOff>
    </xdr:from>
    <xdr:to>
      <xdr:col>5</xdr:col>
      <xdr:colOff>4012079</xdr:colOff>
      <xdr:row>900</xdr:row>
      <xdr:rowOff>186303</xdr:rowOff>
    </xdr:to>
    <xdr:sp macro="" textlink="">
      <xdr:nvSpPr>
        <xdr:cNvPr id="47" name="AutoShape 62">
          <a:extLst>
            <a:ext uri="{FF2B5EF4-FFF2-40B4-BE49-F238E27FC236}">
              <a16:creationId xmlns:a16="http://schemas.microsoft.com/office/drawing/2014/main" xmlns="" id="{3C1378F5-942A-0371-8DE2-6804880C1B8D}"/>
            </a:ext>
          </a:extLst>
        </xdr:cNvPr>
        <xdr:cNvSpPr>
          <a:spLocks noChangeArrowheads="1"/>
        </xdr:cNvSpPr>
      </xdr:nvSpPr>
      <xdr:spPr bwMode="auto">
        <a:xfrm>
          <a:off x="10336118" y="250463985"/>
          <a:ext cx="591111" cy="43936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417</xdr:row>
      <xdr:rowOff>211137</xdr:rowOff>
    </xdr:from>
    <xdr:to>
      <xdr:col>6</xdr:col>
      <xdr:colOff>337778</xdr:colOff>
      <xdr:row>418</xdr:row>
      <xdr:rowOff>226367</xdr:rowOff>
    </xdr:to>
    <xdr:sp macro="" textlink="">
      <xdr:nvSpPr>
        <xdr:cNvPr id="52" name="AutoShape 62">
          <a:extLst>
            <a:ext uri="{FF2B5EF4-FFF2-40B4-BE49-F238E27FC236}">
              <a16:creationId xmlns:a16="http://schemas.microsoft.com/office/drawing/2014/main" xmlns="" id="{27883AE9-E310-1A6C-E758-838BEBF38AF4}"/>
            </a:ext>
          </a:extLst>
        </xdr:cNvPr>
        <xdr:cNvSpPr>
          <a:spLocks noChangeArrowheads="1"/>
        </xdr:cNvSpPr>
      </xdr:nvSpPr>
      <xdr:spPr bwMode="auto">
        <a:xfrm>
          <a:off x="10661650" y="122797887"/>
          <a:ext cx="658453" cy="39623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567871</xdr:colOff>
      <xdr:row>203</xdr:row>
      <xdr:rowOff>91168</xdr:rowOff>
    </xdr:from>
    <xdr:to>
      <xdr:col>5</xdr:col>
      <xdr:colOff>1147651</xdr:colOff>
      <xdr:row>205</xdr:row>
      <xdr:rowOff>92134</xdr:rowOff>
    </xdr:to>
    <xdr:sp macro="" textlink="">
      <xdr:nvSpPr>
        <xdr:cNvPr id="56" name="AutoShape 62">
          <a:extLst>
            <a:ext uri="{FF2B5EF4-FFF2-40B4-BE49-F238E27FC236}">
              <a16:creationId xmlns:a16="http://schemas.microsoft.com/office/drawing/2014/main" xmlns="" id="{287AEEEA-FC51-F7A6-87CF-B85C864D3C56}"/>
            </a:ext>
          </a:extLst>
        </xdr:cNvPr>
        <xdr:cNvSpPr>
          <a:spLocks noChangeArrowheads="1"/>
        </xdr:cNvSpPr>
      </xdr:nvSpPr>
      <xdr:spPr bwMode="auto">
        <a:xfrm>
          <a:off x="7483021" y="54650368"/>
          <a:ext cx="579780" cy="4010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917</xdr:row>
      <xdr:rowOff>184150</xdr:rowOff>
    </xdr:from>
    <xdr:to>
      <xdr:col>6</xdr:col>
      <xdr:colOff>326059</xdr:colOff>
      <xdr:row>918</xdr:row>
      <xdr:rowOff>243232</xdr:rowOff>
    </xdr:to>
    <xdr:sp macro="" textlink="">
      <xdr:nvSpPr>
        <xdr:cNvPr id="58" name="AutoShape 62">
          <a:extLst>
            <a:ext uri="{FF2B5EF4-FFF2-40B4-BE49-F238E27FC236}">
              <a16:creationId xmlns:a16="http://schemas.microsoft.com/office/drawing/2014/main" xmlns="" id="{3DD0B392-762B-7BBF-CAC5-6D762D46DE89}"/>
            </a:ext>
          </a:extLst>
        </xdr:cNvPr>
        <xdr:cNvSpPr>
          <a:spLocks noChangeArrowheads="1"/>
        </xdr:cNvSpPr>
      </xdr:nvSpPr>
      <xdr:spPr bwMode="auto">
        <a:xfrm>
          <a:off x="10661650" y="256816225"/>
          <a:ext cx="646734" cy="42103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555</xdr:row>
      <xdr:rowOff>1</xdr:rowOff>
    </xdr:from>
    <xdr:to>
      <xdr:col>6</xdr:col>
      <xdr:colOff>345456</xdr:colOff>
      <xdr:row>556</xdr:row>
      <xdr:rowOff>171950</xdr:rowOff>
    </xdr:to>
    <xdr:sp macro="" textlink="">
      <xdr:nvSpPr>
        <xdr:cNvPr id="55" name="AutoShape 62">
          <a:extLst>
            <a:ext uri="{FF2B5EF4-FFF2-40B4-BE49-F238E27FC236}">
              <a16:creationId xmlns:a16="http://schemas.microsoft.com/office/drawing/2014/main" xmlns="" id="{B168EBDC-F101-2C30-CE57-41925CE0E87E}"/>
            </a:ext>
          </a:extLst>
        </xdr:cNvPr>
        <xdr:cNvSpPr>
          <a:spLocks noChangeArrowheads="1"/>
        </xdr:cNvSpPr>
      </xdr:nvSpPr>
      <xdr:spPr bwMode="auto">
        <a:xfrm>
          <a:off x="10661650" y="159553276"/>
          <a:ext cx="666131" cy="36244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3805918</xdr:colOff>
      <xdr:row>176</xdr:row>
      <xdr:rowOff>264432</xdr:rowOff>
    </xdr:from>
    <xdr:to>
      <xdr:col>6</xdr:col>
      <xdr:colOff>337673</xdr:colOff>
      <xdr:row>177</xdr:row>
      <xdr:rowOff>282847</xdr:rowOff>
    </xdr:to>
    <xdr:sp macro="" textlink="">
      <xdr:nvSpPr>
        <xdr:cNvPr id="59" name="AutoShape 62">
          <a:extLst>
            <a:ext uri="{FF2B5EF4-FFF2-40B4-BE49-F238E27FC236}">
              <a16:creationId xmlns:a16="http://schemas.microsoft.com/office/drawing/2014/main" xmlns="" id="{E05714C8-2B7B-E2E2-69CC-9AC733DF1FE0}"/>
            </a:ext>
          </a:extLst>
        </xdr:cNvPr>
        <xdr:cNvSpPr>
          <a:spLocks noChangeArrowheads="1"/>
        </xdr:cNvSpPr>
      </xdr:nvSpPr>
      <xdr:spPr bwMode="auto">
        <a:xfrm>
          <a:off x="10721068" y="45860607"/>
          <a:ext cx="598930" cy="39941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3805464</xdr:colOff>
      <xdr:row>177</xdr:row>
      <xdr:rowOff>270328</xdr:rowOff>
    </xdr:from>
    <xdr:to>
      <xdr:col>6</xdr:col>
      <xdr:colOff>327340</xdr:colOff>
      <xdr:row>178</xdr:row>
      <xdr:rowOff>307827</xdr:rowOff>
    </xdr:to>
    <xdr:sp macro="" textlink="">
      <xdr:nvSpPr>
        <xdr:cNvPr id="60" name="AutoShape 62">
          <a:extLst>
            <a:ext uri="{FF2B5EF4-FFF2-40B4-BE49-F238E27FC236}">
              <a16:creationId xmlns:a16="http://schemas.microsoft.com/office/drawing/2014/main" xmlns="" id="{4510903F-F159-EB18-76A9-A46649003BD4}"/>
            </a:ext>
          </a:extLst>
        </xdr:cNvPr>
        <xdr:cNvSpPr>
          <a:spLocks noChangeArrowheads="1"/>
        </xdr:cNvSpPr>
      </xdr:nvSpPr>
      <xdr:spPr bwMode="auto">
        <a:xfrm>
          <a:off x="10720614" y="46247503"/>
          <a:ext cx="589051" cy="41849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3805464</xdr:colOff>
      <xdr:row>178</xdr:row>
      <xdr:rowOff>270327</xdr:rowOff>
    </xdr:from>
    <xdr:to>
      <xdr:col>6</xdr:col>
      <xdr:colOff>327340</xdr:colOff>
      <xdr:row>179</xdr:row>
      <xdr:rowOff>307826</xdr:rowOff>
    </xdr:to>
    <xdr:sp macro="" textlink="">
      <xdr:nvSpPr>
        <xdr:cNvPr id="61" name="AutoShape 62">
          <a:extLst>
            <a:ext uri="{FF2B5EF4-FFF2-40B4-BE49-F238E27FC236}">
              <a16:creationId xmlns:a16="http://schemas.microsoft.com/office/drawing/2014/main" xmlns="" id="{A3B99DB0-7907-5238-E777-8095B58AA427}"/>
            </a:ext>
          </a:extLst>
        </xdr:cNvPr>
        <xdr:cNvSpPr>
          <a:spLocks noChangeArrowheads="1"/>
        </xdr:cNvSpPr>
      </xdr:nvSpPr>
      <xdr:spPr bwMode="auto">
        <a:xfrm>
          <a:off x="10720614" y="46628502"/>
          <a:ext cx="589051" cy="41849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3781425</xdr:colOff>
      <xdr:row>183</xdr:row>
      <xdr:rowOff>171450</xdr:rowOff>
    </xdr:from>
    <xdr:to>
      <xdr:col>6</xdr:col>
      <xdr:colOff>298318</xdr:colOff>
      <xdr:row>184</xdr:row>
      <xdr:rowOff>199275</xdr:rowOff>
    </xdr:to>
    <xdr:sp macro="" textlink="">
      <xdr:nvSpPr>
        <xdr:cNvPr id="62" name="AutoShape 62">
          <a:extLst>
            <a:ext uri="{FF2B5EF4-FFF2-40B4-BE49-F238E27FC236}">
              <a16:creationId xmlns:a16="http://schemas.microsoft.com/office/drawing/2014/main" xmlns="" id="{4B76F5F7-FBD8-FEDE-9EF7-C45341DFBF7C}"/>
            </a:ext>
          </a:extLst>
        </xdr:cNvPr>
        <xdr:cNvSpPr>
          <a:spLocks noChangeArrowheads="1"/>
        </xdr:cNvSpPr>
      </xdr:nvSpPr>
      <xdr:spPr bwMode="auto">
        <a:xfrm>
          <a:off x="10696575" y="48434625"/>
          <a:ext cx="584068" cy="4088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3784600</xdr:colOff>
      <xdr:row>184</xdr:row>
      <xdr:rowOff>196850</xdr:rowOff>
    </xdr:from>
    <xdr:to>
      <xdr:col>6</xdr:col>
      <xdr:colOff>318302</xdr:colOff>
      <xdr:row>185</xdr:row>
      <xdr:rowOff>218331</xdr:rowOff>
    </xdr:to>
    <xdr:sp macro="" textlink="">
      <xdr:nvSpPr>
        <xdr:cNvPr id="63" name="AutoShape 62">
          <a:extLst>
            <a:ext uri="{FF2B5EF4-FFF2-40B4-BE49-F238E27FC236}">
              <a16:creationId xmlns:a16="http://schemas.microsoft.com/office/drawing/2014/main" xmlns="" id="{713AD5F6-9AB6-0790-226E-24BAB5733721}"/>
            </a:ext>
          </a:extLst>
        </xdr:cNvPr>
        <xdr:cNvSpPr>
          <a:spLocks noChangeArrowheads="1"/>
        </xdr:cNvSpPr>
      </xdr:nvSpPr>
      <xdr:spPr bwMode="auto">
        <a:xfrm>
          <a:off x="10699750" y="48841025"/>
          <a:ext cx="600877" cy="40248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3784600</xdr:colOff>
      <xdr:row>185</xdr:row>
      <xdr:rowOff>215900</xdr:rowOff>
    </xdr:from>
    <xdr:to>
      <xdr:col>6</xdr:col>
      <xdr:colOff>318302</xdr:colOff>
      <xdr:row>186</xdr:row>
      <xdr:rowOff>230892</xdr:rowOff>
    </xdr:to>
    <xdr:sp macro="" textlink="">
      <xdr:nvSpPr>
        <xdr:cNvPr id="64" name="AutoShape 62">
          <a:extLst>
            <a:ext uri="{FF2B5EF4-FFF2-40B4-BE49-F238E27FC236}">
              <a16:creationId xmlns:a16="http://schemas.microsoft.com/office/drawing/2014/main" xmlns="" id="{3F393F0A-1831-468D-E47E-9557DF1938F9}"/>
            </a:ext>
          </a:extLst>
        </xdr:cNvPr>
        <xdr:cNvSpPr>
          <a:spLocks noChangeArrowheads="1"/>
        </xdr:cNvSpPr>
      </xdr:nvSpPr>
      <xdr:spPr bwMode="auto">
        <a:xfrm>
          <a:off x="10699750" y="49241075"/>
          <a:ext cx="600877" cy="39599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3781425</xdr:colOff>
      <xdr:row>186</xdr:row>
      <xdr:rowOff>228600</xdr:rowOff>
    </xdr:from>
    <xdr:to>
      <xdr:col>6</xdr:col>
      <xdr:colOff>298318</xdr:colOff>
      <xdr:row>187</xdr:row>
      <xdr:rowOff>249979</xdr:rowOff>
    </xdr:to>
    <xdr:sp macro="" textlink="">
      <xdr:nvSpPr>
        <xdr:cNvPr id="65" name="AutoShape 62">
          <a:extLst>
            <a:ext uri="{FF2B5EF4-FFF2-40B4-BE49-F238E27FC236}">
              <a16:creationId xmlns:a16="http://schemas.microsoft.com/office/drawing/2014/main" xmlns="" id="{7C720DFA-B348-73CF-2214-1E5878C96479}"/>
            </a:ext>
          </a:extLst>
        </xdr:cNvPr>
        <xdr:cNvSpPr>
          <a:spLocks noChangeArrowheads="1"/>
        </xdr:cNvSpPr>
      </xdr:nvSpPr>
      <xdr:spPr bwMode="auto">
        <a:xfrm>
          <a:off x="10696575" y="49634775"/>
          <a:ext cx="584068" cy="40237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3739243</xdr:colOff>
      <xdr:row>1222</xdr:row>
      <xdr:rowOff>57150</xdr:rowOff>
    </xdr:from>
    <xdr:to>
      <xdr:col>6</xdr:col>
      <xdr:colOff>303906</xdr:colOff>
      <xdr:row>1224</xdr:row>
      <xdr:rowOff>115357</xdr:rowOff>
    </xdr:to>
    <xdr:sp macro="" textlink="">
      <xdr:nvSpPr>
        <xdr:cNvPr id="66" name="AutoShape 62">
          <a:extLst>
            <a:ext uri="{FF2B5EF4-FFF2-40B4-BE49-F238E27FC236}">
              <a16:creationId xmlns:a16="http://schemas.microsoft.com/office/drawing/2014/main" xmlns="" id="{05D6C95C-5F5F-2B90-5125-595FCF2A55E3}"/>
            </a:ext>
          </a:extLst>
        </xdr:cNvPr>
        <xdr:cNvSpPr>
          <a:spLocks noChangeArrowheads="1"/>
        </xdr:cNvSpPr>
      </xdr:nvSpPr>
      <xdr:spPr bwMode="auto">
        <a:xfrm>
          <a:off x="10654393" y="313763025"/>
          <a:ext cx="631838" cy="4392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125</xdr:row>
      <xdr:rowOff>177800</xdr:rowOff>
    </xdr:from>
    <xdr:to>
      <xdr:col>6</xdr:col>
      <xdr:colOff>362780</xdr:colOff>
      <xdr:row>126</xdr:row>
      <xdr:rowOff>209225</xdr:rowOff>
    </xdr:to>
    <xdr:sp macro="" textlink="">
      <xdr:nvSpPr>
        <xdr:cNvPr id="67" name="AutoShape 62">
          <a:extLst>
            <a:ext uri="{FF2B5EF4-FFF2-40B4-BE49-F238E27FC236}">
              <a16:creationId xmlns:a16="http://schemas.microsoft.com/office/drawing/2014/main" xmlns="" id="{E01DAF9C-0666-63A7-A07E-0B3ECCCD3BDE}"/>
            </a:ext>
          </a:extLst>
        </xdr:cNvPr>
        <xdr:cNvSpPr>
          <a:spLocks noChangeArrowheads="1"/>
        </xdr:cNvSpPr>
      </xdr:nvSpPr>
      <xdr:spPr bwMode="auto">
        <a:xfrm>
          <a:off x="10652579" y="33277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126</xdr:row>
      <xdr:rowOff>177800</xdr:rowOff>
    </xdr:from>
    <xdr:to>
      <xdr:col>6</xdr:col>
      <xdr:colOff>362780</xdr:colOff>
      <xdr:row>127</xdr:row>
      <xdr:rowOff>209225</xdr:rowOff>
    </xdr:to>
    <xdr:sp macro="" textlink="">
      <xdr:nvSpPr>
        <xdr:cNvPr id="68" name="AutoShape 62">
          <a:extLst>
            <a:ext uri="{FF2B5EF4-FFF2-40B4-BE49-F238E27FC236}">
              <a16:creationId xmlns:a16="http://schemas.microsoft.com/office/drawing/2014/main" xmlns="" id="{EEADB7E5-792E-E56A-E66E-6EB5D2DA6EAD}"/>
            </a:ext>
          </a:extLst>
        </xdr:cNvPr>
        <xdr:cNvSpPr>
          <a:spLocks noChangeArrowheads="1"/>
        </xdr:cNvSpPr>
      </xdr:nvSpPr>
      <xdr:spPr bwMode="auto">
        <a:xfrm>
          <a:off x="10652579" y="33658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126</xdr:row>
      <xdr:rowOff>177800</xdr:rowOff>
    </xdr:from>
    <xdr:to>
      <xdr:col>6</xdr:col>
      <xdr:colOff>362780</xdr:colOff>
      <xdr:row>127</xdr:row>
      <xdr:rowOff>209225</xdr:rowOff>
    </xdr:to>
    <xdr:sp macro="" textlink="">
      <xdr:nvSpPr>
        <xdr:cNvPr id="69" name="AutoShape 62">
          <a:extLst>
            <a:ext uri="{FF2B5EF4-FFF2-40B4-BE49-F238E27FC236}">
              <a16:creationId xmlns:a16="http://schemas.microsoft.com/office/drawing/2014/main" xmlns="" id="{98A7A43C-CC0A-CDAC-319E-8AB73CE1444B}"/>
            </a:ext>
          </a:extLst>
        </xdr:cNvPr>
        <xdr:cNvSpPr>
          <a:spLocks noChangeArrowheads="1"/>
        </xdr:cNvSpPr>
      </xdr:nvSpPr>
      <xdr:spPr bwMode="auto">
        <a:xfrm>
          <a:off x="10652579" y="33658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127</xdr:row>
      <xdr:rowOff>177800</xdr:rowOff>
    </xdr:from>
    <xdr:to>
      <xdr:col>6</xdr:col>
      <xdr:colOff>362780</xdr:colOff>
      <xdr:row>128</xdr:row>
      <xdr:rowOff>209225</xdr:rowOff>
    </xdr:to>
    <xdr:sp macro="" textlink="">
      <xdr:nvSpPr>
        <xdr:cNvPr id="71" name="AutoShape 62">
          <a:extLst>
            <a:ext uri="{FF2B5EF4-FFF2-40B4-BE49-F238E27FC236}">
              <a16:creationId xmlns:a16="http://schemas.microsoft.com/office/drawing/2014/main" xmlns="" id="{CF17CD87-A1A0-12C3-DB2A-1AA86F958F9E}"/>
            </a:ext>
          </a:extLst>
        </xdr:cNvPr>
        <xdr:cNvSpPr>
          <a:spLocks noChangeArrowheads="1"/>
        </xdr:cNvSpPr>
      </xdr:nvSpPr>
      <xdr:spPr bwMode="auto">
        <a:xfrm>
          <a:off x="10652579" y="34039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3737429</xdr:colOff>
      <xdr:row>127</xdr:row>
      <xdr:rowOff>177800</xdr:rowOff>
    </xdr:from>
    <xdr:to>
      <xdr:col>6</xdr:col>
      <xdr:colOff>362780</xdr:colOff>
      <xdr:row>128</xdr:row>
      <xdr:rowOff>209225</xdr:rowOff>
    </xdr:to>
    <xdr:sp macro="" textlink="">
      <xdr:nvSpPr>
        <xdr:cNvPr id="72" name="AutoShape 62">
          <a:extLst>
            <a:ext uri="{FF2B5EF4-FFF2-40B4-BE49-F238E27FC236}">
              <a16:creationId xmlns:a16="http://schemas.microsoft.com/office/drawing/2014/main" xmlns="" id="{2DC456C6-88B0-2A9B-73A4-A4DC338BD6A6}"/>
            </a:ext>
          </a:extLst>
        </xdr:cNvPr>
        <xdr:cNvSpPr>
          <a:spLocks noChangeArrowheads="1"/>
        </xdr:cNvSpPr>
      </xdr:nvSpPr>
      <xdr:spPr bwMode="auto">
        <a:xfrm>
          <a:off x="10652579" y="34039175"/>
          <a:ext cx="692526" cy="41242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3734707</xdr:colOff>
      <xdr:row>23</xdr:row>
      <xdr:rowOff>132896</xdr:rowOff>
    </xdr:from>
    <xdr:to>
      <xdr:col>6</xdr:col>
      <xdr:colOff>278742</xdr:colOff>
      <xdr:row>24</xdr:row>
      <xdr:rowOff>230124</xdr:rowOff>
    </xdr:to>
    <xdr:sp macro="" textlink="">
      <xdr:nvSpPr>
        <xdr:cNvPr id="70" name="AutoShape 62">
          <a:extLst>
            <a:ext uri="{FF2B5EF4-FFF2-40B4-BE49-F238E27FC236}">
              <a16:creationId xmlns:a16="http://schemas.microsoft.com/office/drawing/2014/main" xmlns="" id="{0F4E2738-B564-A2B1-96F8-8140E2237C55}"/>
            </a:ext>
          </a:extLst>
        </xdr:cNvPr>
        <xdr:cNvSpPr>
          <a:spLocks noChangeArrowheads="1"/>
        </xdr:cNvSpPr>
      </xdr:nvSpPr>
      <xdr:spPr bwMode="auto">
        <a:xfrm>
          <a:off x="10572750" y="4898571"/>
          <a:ext cx="620272" cy="43419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3778703</xdr:colOff>
      <xdr:row>532</xdr:row>
      <xdr:rowOff>36739</xdr:rowOff>
    </xdr:from>
    <xdr:to>
      <xdr:col>6</xdr:col>
      <xdr:colOff>347790</xdr:colOff>
      <xdr:row>533</xdr:row>
      <xdr:rowOff>218462</xdr:rowOff>
    </xdr:to>
    <xdr:sp macro="" textlink="">
      <xdr:nvSpPr>
        <xdr:cNvPr id="73" name="AutoShape 62">
          <a:extLst>
            <a:ext uri="{FF2B5EF4-FFF2-40B4-BE49-F238E27FC236}">
              <a16:creationId xmlns:a16="http://schemas.microsoft.com/office/drawing/2014/main" xmlns="" id="{0317F1C9-727A-9AD7-5810-75B8BD57953A}"/>
            </a:ext>
          </a:extLst>
        </xdr:cNvPr>
        <xdr:cNvSpPr>
          <a:spLocks noChangeArrowheads="1"/>
        </xdr:cNvSpPr>
      </xdr:nvSpPr>
      <xdr:spPr bwMode="auto">
        <a:xfrm>
          <a:off x="10693853" y="152189089"/>
          <a:ext cx="636262" cy="37222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3778704</xdr:colOff>
      <xdr:row>171</xdr:row>
      <xdr:rowOff>207282</xdr:rowOff>
    </xdr:from>
    <xdr:to>
      <xdr:col>6</xdr:col>
      <xdr:colOff>312055</xdr:colOff>
      <xdr:row>172</xdr:row>
      <xdr:rowOff>225697</xdr:rowOff>
    </xdr:to>
    <xdr:sp macro="" textlink="">
      <xdr:nvSpPr>
        <xdr:cNvPr id="74" name="AutoShape 62">
          <a:extLst>
            <a:ext uri="{FF2B5EF4-FFF2-40B4-BE49-F238E27FC236}">
              <a16:creationId xmlns:a16="http://schemas.microsoft.com/office/drawing/2014/main" xmlns="" id="{81BC7055-EFF8-1CA7-2369-CBA279DB602D}"/>
            </a:ext>
          </a:extLst>
        </xdr:cNvPr>
        <xdr:cNvSpPr>
          <a:spLocks noChangeArrowheads="1"/>
        </xdr:cNvSpPr>
      </xdr:nvSpPr>
      <xdr:spPr bwMode="auto">
        <a:xfrm>
          <a:off x="10693854" y="43898457"/>
          <a:ext cx="600526" cy="39941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3778703</xdr:colOff>
      <xdr:row>172</xdr:row>
      <xdr:rowOff>231321</xdr:rowOff>
    </xdr:from>
    <xdr:to>
      <xdr:col>6</xdr:col>
      <xdr:colOff>312054</xdr:colOff>
      <xdr:row>173</xdr:row>
      <xdr:rowOff>252851</xdr:rowOff>
    </xdr:to>
    <xdr:sp macro="" textlink="">
      <xdr:nvSpPr>
        <xdr:cNvPr id="75" name="AutoShape 62">
          <a:extLst>
            <a:ext uri="{FF2B5EF4-FFF2-40B4-BE49-F238E27FC236}">
              <a16:creationId xmlns:a16="http://schemas.microsoft.com/office/drawing/2014/main" xmlns="" id="{1A2E1093-3DE8-203D-F24F-7964B9BFC636}"/>
            </a:ext>
          </a:extLst>
        </xdr:cNvPr>
        <xdr:cNvSpPr>
          <a:spLocks noChangeArrowheads="1"/>
        </xdr:cNvSpPr>
      </xdr:nvSpPr>
      <xdr:spPr bwMode="auto">
        <a:xfrm>
          <a:off x="10693853" y="44303496"/>
          <a:ext cx="600526" cy="40253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3778703</xdr:colOff>
      <xdr:row>173</xdr:row>
      <xdr:rowOff>244929</xdr:rowOff>
    </xdr:from>
    <xdr:to>
      <xdr:col>6</xdr:col>
      <xdr:colOff>312054</xdr:colOff>
      <xdr:row>174</xdr:row>
      <xdr:rowOff>269647</xdr:rowOff>
    </xdr:to>
    <xdr:sp macro="" textlink="">
      <xdr:nvSpPr>
        <xdr:cNvPr id="76" name="AutoShape 62">
          <a:extLst>
            <a:ext uri="{FF2B5EF4-FFF2-40B4-BE49-F238E27FC236}">
              <a16:creationId xmlns:a16="http://schemas.microsoft.com/office/drawing/2014/main" xmlns="" id="{E01C5C45-9378-7756-9B4C-B583562A1B54}"/>
            </a:ext>
          </a:extLst>
        </xdr:cNvPr>
        <xdr:cNvSpPr>
          <a:spLocks noChangeArrowheads="1"/>
        </xdr:cNvSpPr>
      </xdr:nvSpPr>
      <xdr:spPr bwMode="auto">
        <a:xfrm>
          <a:off x="10693853" y="44698104"/>
          <a:ext cx="600526" cy="40571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3778704</xdr:colOff>
      <xdr:row>174</xdr:row>
      <xdr:rowOff>244928</xdr:rowOff>
    </xdr:from>
    <xdr:to>
      <xdr:col>6</xdr:col>
      <xdr:colOff>312055</xdr:colOff>
      <xdr:row>175</xdr:row>
      <xdr:rowOff>269646</xdr:rowOff>
    </xdr:to>
    <xdr:sp macro="" textlink="">
      <xdr:nvSpPr>
        <xdr:cNvPr id="77" name="AutoShape 62">
          <a:extLst>
            <a:ext uri="{FF2B5EF4-FFF2-40B4-BE49-F238E27FC236}">
              <a16:creationId xmlns:a16="http://schemas.microsoft.com/office/drawing/2014/main" xmlns="" id="{0D6A2EBD-F38B-0D03-E8AC-AB353A73908C}"/>
            </a:ext>
          </a:extLst>
        </xdr:cNvPr>
        <xdr:cNvSpPr>
          <a:spLocks noChangeArrowheads="1"/>
        </xdr:cNvSpPr>
      </xdr:nvSpPr>
      <xdr:spPr bwMode="auto">
        <a:xfrm>
          <a:off x="10693854" y="45079103"/>
          <a:ext cx="600526" cy="40571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3782785</xdr:colOff>
      <xdr:row>175</xdr:row>
      <xdr:rowOff>252186</xdr:rowOff>
    </xdr:from>
    <xdr:to>
      <xdr:col>6</xdr:col>
      <xdr:colOff>334701</xdr:colOff>
      <xdr:row>176</xdr:row>
      <xdr:rowOff>283042</xdr:rowOff>
    </xdr:to>
    <xdr:sp macro="" textlink="">
      <xdr:nvSpPr>
        <xdr:cNvPr id="78" name="AutoShape 62">
          <a:extLst>
            <a:ext uri="{FF2B5EF4-FFF2-40B4-BE49-F238E27FC236}">
              <a16:creationId xmlns:a16="http://schemas.microsoft.com/office/drawing/2014/main" xmlns="" id="{7856DBE7-233F-6200-6298-8E75AC80B681}"/>
            </a:ext>
          </a:extLst>
        </xdr:cNvPr>
        <xdr:cNvSpPr>
          <a:spLocks noChangeArrowheads="1"/>
        </xdr:cNvSpPr>
      </xdr:nvSpPr>
      <xdr:spPr bwMode="auto">
        <a:xfrm>
          <a:off x="10697935" y="45467361"/>
          <a:ext cx="619091" cy="41185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3749222</xdr:colOff>
      <xdr:row>348</xdr:row>
      <xdr:rowOff>135165</xdr:rowOff>
    </xdr:from>
    <xdr:to>
      <xdr:col>6</xdr:col>
      <xdr:colOff>356103</xdr:colOff>
      <xdr:row>350</xdr:row>
      <xdr:rowOff>179252</xdr:rowOff>
    </xdr:to>
    <xdr:sp macro="" textlink="">
      <xdr:nvSpPr>
        <xdr:cNvPr id="80" name="AutoShape 62">
          <a:extLst>
            <a:ext uri="{FF2B5EF4-FFF2-40B4-BE49-F238E27FC236}">
              <a16:creationId xmlns:a16="http://schemas.microsoft.com/office/drawing/2014/main" xmlns="" id="{D2E6EF48-6A45-3D5B-887A-F7319DEFF3FC}"/>
            </a:ext>
          </a:extLst>
        </xdr:cNvPr>
        <xdr:cNvSpPr>
          <a:spLocks noChangeArrowheads="1"/>
        </xdr:cNvSpPr>
      </xdr:nvSpPr>
      <xdr:spPr bwMode="auto">
        <a:xfrm>
          <a:off x="10664372" y="101195415"/>
          <a:ext cx="674056" cy="42508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3748315</xdr:colOff>
      <xdr:row>356</xdr:row>
      <xdr:rowOff>135164</xdr:rowOff>
    </xdr:from>
    <xdr:to>
      <xdr:col>6</xdr:col>
      <xdr:colOff>315292</xdr:colOff>
      <xdr:row>358</xdr:row>
      <xdr:rowOff>175981</xdr:rowOff>
    </xdr:to>
    <xdr:sp macro="" textlink="">
      <xdr:nvSpPr>
        <xdr:cNvPr id="82" name="AutoShape 62">
          <a:extLst>
            <a:ext uri="{FF2B5EF4-FFF2-40B4-BE49-F238E27FC236}">
              <a16:creationId xmlns:a16="http://schemas.microsoft.com/office/drawing/2014/main" xmlns="" id="{D73B0E2F-D827-1E2A-1498-59219D361A53}"/>
            </a:ext>
          </a:extLst>
        </xdr:cNvPr>
        <xdr:cNvSpPr>
          <a:spLocks noChangeArrowheads="1"/>
        </xdr:cNvSpPr>
      </xdr:nvSpPr>
      <xdr:spPr bwMode="auto">
        <a:xfrm>
          <a:off x="10663465" y="103481414"/>
          <a:ext cx="634152" cy="42181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296182</xdr:colOff>
      <xdr:row>668</xdr:row>
      <xdr:rowOff>144689</xdr:rowOff>
    </xdr:from>
    <xdr:to>
      <xdr:col>5</xdr:col>
      <xdr:colOff>945255</xdr:colOff>
      <xdr:row>670</xdr:row>
      <xdr:rowOff>39481</xdr:rowOff>
    </xdr:to>
    <xdr:sp macro="" textlink="">
      <xdr:nvSpPr>
        <xdr:cNvPr id="84" name="AutoShape 62">
          <a:extLst>
            <a:ext uri="{FF2B5EF4-FFF2-40B4-BE49-F238E27FC236}">
              <a16:creationId xmlns:a16="http://schemas.microsoft.com/office/drawing/2014/main" xmlns="" id="{E02B587C-14C4-94E7-0773-5627952D701F}"/>
            </a:ext>
          </a:extLst>
        </xdr:cNvPr>
        <xdr:cNvSpPr>
          <a:spLocks noChangeArrowheads="1"/>
        </xdr:cNvSpPr>
      </xdr:nvSpPr>
      <xdr:spPr bwMode="auto">
        <a:xfrm>
          <a:off x="7211332" y="188501564"/>
          <a:ext cx="649073" cy="332942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3748315</xdr:colOff>
      <xdr:row>453</xdr:row>
      <xdr:rowOff>152853</xdr:rowOff>
    </xdr:from>
    <xdr:to>
      <xdr:col>6</xdr:col>
      <xdr:colOff>348778</xdr:colOff>
      <xdr:row>455</xdr:row>
      <xdr:rowOff>193920</xdr:rowOff>
    </xdr:to>
    <xdr:sp macro="" textlink="">
      <xdr:nvSpPr>
        <xdr:cNvPr id="86" name="AutoShape 62">
          <a:extLst>
            <a:ext uri="{FF2B5EF4-FFF2-40B4-BE49-F238E27FC236}">
              <a16:creationId xmlns:a16="http://schemas.microsoft.com/office/drawing/2014/main" xmlns="" id="{32091B74-2D52-C952-CA55-356148CBD2F9}"/>
            </a:ext>
          </a:extLst>
        </xdr:cNvPr>
        <xdr:cNvSpPr>
          <a:spLocks noChangeArrowheads="1"/>
        </xdr:cNvSpPr>
      </xdr:nvSpPr>
      <xdr:spPr bwMode="auto">
        <a:xfrm>
          <a:off x="10663465" y="132569403"/>
          <a:ext cx="667638" cy="42206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3782785</xdr:colOff>
      <xdr:row>243</xdr:row>
      <xdr:rowOff>94343</xdr:rowOff>
    </xdr:from>
    <xdr:to>
      <xdr:col>6</xdr:col>
      <xdr:colOff>324625</xdr:colOff>
      <xdr:row>245</xdr:row>
      <xdr:rowOff>106163</xdr:rowOff>
    </xdr:to>
    <xdr:sp macro="" textlink="">
      <xdr:nvSpPr>
        <xdr:cNvPr id="85" name="AutoShape 62">
          <a:extLst>
            <a:ext uri="{FF2B5EF4-FFF2-40B4-BE49-F238E27FC236}">
              <a16:creationId xmlns:a16="http://schemas.microsoft.com/office/drawing/2014/main" xmlns="" id="{D229B89D-20AF-CD71-16C4-3AEFC88499A5}"/>
            </a:ext>
          </a:extLst>
        </xdr:cNvPr>
        <xdr:cNvSpPr>
          <a:spLocks noChangeArrowheads="1"/>
        </xdr:cNvSpPr>
      </xdr:nvSpPr>
      <xdr:spPr bwMode="auto">
        <a:xfrm>
          <a:off x="10697935" y="65864468"/>
          <a:ext cx="609015" cy="39282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721179</xdr:colOff>
      <xdr:row>278</xdr:row>
      <xdr:rowOff>367393</xdr:rowOff>
    </xdr:from>
    <xdr:to>
      <xdr:col>5</xdr:col>
      <xdr:colOff>1351848</xdr:colOff>
      <xdr:row>280</xdr:row>
      <xdr:rowOff>97441</xdr:rowOff>
    </xdr:to>
    <xdr:sp macro="" textlink="">
      <xdr:nvSpPr>
        <xdr:cNvPr id="89" name="AutoShape 62">
          <a:extLst>
            <a:ext uri="{FF2B5EF4-FFF2-40B4-BE49-F238E27FC236}">
              <a16:creationId xmlns:a16="http://schemas.microsoft.com/office/drawing/2014/main" xmlns="" id="{DC43D857-0521-F69B-8AE7-5A260DF3556C}"/>
            </a:ext>
          </a:extLst>
        </xdr:cNvPr>
        <xdr:cNvSpPr>
          <a:spLocks noChangeArrowheads="1"/>
        </xdr:cNvSpPr>
      </xdr:nvSpPr>
      <xdr:spPr bwMode="auto">
        <a:xfrm>
          <a:off x="7636329" y="77786593"/>
          <a:ext cx="630669" cy="39679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163286</xdr:colOff>
      <xdr:row>271</xdr:row>
      <xdr:rowOff>244928</xdr:rowOff>
    </xdr:from>
    <xdr:to>
      <xdr:col>5</xdr:col>
      <xdr:colOff>781046</xdr:colOff>
      <xdr:row>273</xdr:row>
      <xdr:rowOff>93935</xdr:rowOff>
    </xdr:to>
    <xdr:sp macro="" textlink="">
      <xdr:nvSpPr>
        <xdr:cNvPr id="90" name="AutoShape 62">
          <a:extLst>
            <a:ext uri="{FF2B5EF4-FFF2-40B4-BE49-F238E27FC236}">
              <a16:creationId xmlns:a16="http://schemas.microsoft.com/office/drawing/2014/main" xmlns="" id="{67719F31-52DA-BCC1-248B-CFD6503F6B5A}"/>
            </a:ext>
          </a:extLst>
        </xdr:cNvPr>
        <xdr:cNvSpPr>
          <a:spLocks noChangeArrowheads="1"/>
        </xdr:cNvSpPr>
      </xdr:nvSpPr>
      <xdr:spPr bwMode="auto">
        <a:xfrm>
          <a:off x="7078436" y="75130478"/>
          <a:ext cx="617760" cy="4205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3785907</xdr:colOff>
      <xdr:row>13</xdr:row>
      <xdr:rowOff>172757</xdr:rowOff>
    </xdr:from>
    <xdr:to>
      <xdr:col>6</xdr:col>
      <xdr:colOff>350375</xdr:colOff>
      <xdr:row>14</xdr:row>
      <xdr:rowOff>234217</xdr:rowOff>
    </xdr:to>
    <xdr:sp macro="" textlink="">
      <xdr:nvSpPr>
        <xdr:cNvPr id="94" name="AutoShape 62">
          <a:extLst>
            <a:ext uri="{FF2B5EF4-FFF2-40B4-BE49-F238E27FC236}">
              <a16:creationId xmlns:a16="http://schemas.microsoft.com/office/drawing/2014/main" xmlns="" id="{98EB22FD-F0BE-0C42-A2EF-2531DF52DB85}"/>
            </a:ext>
          </a:extLst>
        </xdr:cNvPr>
        <xdr:cNvSpPr>
          <a:spLocks noChangeArrowheads="1"/>
        </xdr:cNvSpPr>
      </xdr:nvSpPr>
      <xdr:spPr bwMode="auto">
        <a:xfrm>
          <a:off x="10611970" y="3115235"/>
          <a:ext cx="619472" cy="4301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3785908</xdr:colOff>
      <xdr:row>14</xdr:row>
      <xdr:rowOff>212912</xdr:rowOff>
    </xdr:from>
    <xdr:to>
      <xdr:col>6</xdr:col>
      <xdr:colOff>350376</xdr:colOff>
      <xdr:row>15</xdr:row>
      <xdr:rowOff>305104</xdr:rowOff>
    </xdr:to>
    <xdr:sp macro="" textlink="">
      <xdr:nvSpPr>
        <xdr:cNvPr id="95" name="AutoShape 62">
          <a:extLst>
            <a:ext uri="{FF2B5EF4-FFF2-40B4-BE49-F238E27FC236}">
              <a16:creationId xmlns:a16="http://schemas.microsoft.com/office/drawing/2014/main" xmlns="" id="{80452844-EB97-F8BF-0859-61645E14B0E5}"/>
            </a:ext>
          </a:extLst>
        </xdr:cNvPr>
        <xdr:cNvSpPr>
          <a:spLocks noChangeArrowheads="1"/>
        </xdr:cNvSpPr>
      </xdr:nvSpPr>
      <xdr:spPr bwMode="auto">
        <a:xfrm>
          <a:off x="10611971" y="3518647"/>
          <a:ext cx="619472" cy="4301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3774889</xdr:colOff>
      <xdr:row>15</xdr:row>
      <xdr:rowOff>284816</xdr:rowOff>
    </xdr:from>
    <xdr:to>
      <xdr:col>6</xdr:col>
      <xdr:colOff>348651</xdr:colOff>
      <xdr:row>17</xdr:row>
      <xdr:rowOff>13607</xdr:rowOff>
    </xdr:to>
    <xdr:sp macro="" textlink="">
      <xdr:nvSpPr>
        <xdr:cNvPr id="96" name="AutoShape 62">
          <a:extLst>
            <a:ext uri="{FF2B5EF4-FFF2-40B4-BE49-F238E27FC236}">
              <a16:creationId xmlns:a16="http://schemas.microsoft.com/office/drawing/2014/main" xmlns="" id="{C5EAE0FD-B72D-A808-22D5-F86087EC09D5}"/>
            </a:ext>
          </a:extLst>
        </xdr:cNvPr>
        <xdr:cNvSpPr>
          <a:spLocks noChangeArrowheads="1"/>
        </xdr:cNvSpPr>
      </xdr:nvSpPr>
      <xdr:spPr bwMode="auto">
        <a:xfrm>
          <a:off x="10623177" y="3922059"/>
          <a:ext cx="619472" cy="4301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3785908</xdr:colOff>
      <xdr:row>18</xdr:row>
      <xdr:rowOff>184150</xdr:rowOff>
    </xdr:from>
    <xdr:to>
      <xdr:col>6</xdr:col>
      <xdr:colOff>350376</xdr:colOff>
      <xdr:row>19</xdr:row>
      <xdr:rowOff>263201</xdr:rowOff>
    </xdr:to>
    <xdr:sp macro="" textlink="">
      <xdr:nvSpPr>
        <xdr:cNvPr id="97" name="AutoShape 62">
          <a:extLst>
            <a:ext uri="{FF2B5EF4-FFF2-40B4-BE49-F238E27FC236}">
              <a16:creationId xmlns:a16="http://schemas.microsoft.com/office/drawing/2014/main" xmlns="" id="{28324A7D-3CCF-FD9A-0A9E-025ADE470876}"/>
            </a:ext>
          </a:extLst>
        </xdr:cNvPr>
        <xdr:cNvSpPr>
          <a:spLocks noChangeArrowheads="1"/>
        </xdr:cNvSpPr>
      </xdr:nvSpPr>
      <xdr:spPr bwMode="auto">
        <a:xfrm>
          <a:off x="10611971" y="4728882"/>
          <a:ext cx="619472" cy="4301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3774888</xdr:colOff>
      <xdr:row>310</xdr:row>
      <xdr:rowOff>0</xdr:rowOff>
    </xdr:from>
    <xdr:to>
      <xdr:col>6</xdr:col>
      <xdr:colOff>351423</xdr:colOff>
      <xdr:row>311</xdr:row>
      <xdr:rowOff>245687</xdr:rowOff>
    </xdr:to>
    <xdr:sp macro="" textlink="">
      <xdr:nvSpPr>
        <xdr:cNvPr id="87" name="AutoShape 62">
          <a:extLst>
            <a:ext uri="{FF2B5EF4-FFF2-40B4-BE49-F238E27FC236}">
              <a16:creationId xmlns:a16="http://schemas.microsoft.com/office/drawing/2014/main" xmlns="" id="{B1B0121F-6389-61F4-72F8-6A2CB279EAE9}"/>
            </a:ext>
          </a:extLst>
        </xdr:cNvPr>
        <xdr:cNvSpPr>
          <a:spLocks noChangeArrowheads="1"/>
        </xdr:cNvSpPr>
      </xdr:nvSpPr>
      <xdr:spPr bwMode="auto">
        <a:xfrm>
          <a:off x="10690038" y="84486750"/>
          <a:ext cx="643710" cy="43618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3785908</xdr:colOff>
      <xdr:row>311</xdr:row>
      <xdr:rowOff>345888</xdr:rowOff>
    </xdr:from>
    <xdr:to>
      <xdr:col>6</xdr:col>
      <xdr:colOff>323728</xdr:colOff>
      <xdr:row>312</xdr:row>
      <xdr:rowOff>227919</xdr:rowOff>
    </xdr:to>
    <xdr:sp macro="" textlink="">
      <xdr:nvSpPr>
        <xdr:cNvPr id="91" name="AutoShape 62">
          <a:extLst>
            <a:ext uri="{FF2B5EF4-FFF2-40B4-BE49-F238E27FC236}">
              <a16:creationId xmlns:a16="http://schemas.microsoft.com/office/drawing/2014/main" xmlns="" id="{739B478D-5A58-C9A3-4F18-E147B2F19461}"/>
            </a:ext>
          </a:extLst>
        </xdr:cNvPr>
        <xdr:cNvSpPr>
          <a:spLocks noChangeArrowheads="1"/>
        </xdr:cNvSpPr>
      </xdr:nvSpPr>
      <xdr:spPr bwMode="auto">
        <a:xfrm>
          <a:off x="10701058" y="85023138"/>
          <a:ext cx="604995" cy="45353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3747621</xdr:colOff>
      <xdr:row>45</xdr:row>
      <xdr:rowOff>72091</xdr:rowOff>
    </xdr:from>
    <xdr:to>
      <xdr:col>6</xdr:col>
      <xdr:colOff>364526</xdr:colOff>
      <xdr:row>46</xdr:row>
      <xdr:rowOff>188359</xdr:rowOff>
    </xdr:to>
    <xdr:sp macro="" textlink="">
      <xdr:nvSpPr>
        <xdr:cNvPr id="92" name="AutoShape 62">
          <a:extLst>
            <a:ext uri="{FF2B5EF4-FFF2-40B4-BE49-F238E27FC236}">
              <a16:creationId xmlns:a16="http://schemas.microsoft.com/office/drawing/2014/main" xmlns="" id="{B7C52D3D-696C-53BF-2A3D-CE081977C3E9}"/>
            </a:ext>
          </a:extLst>
        </xdr:cNvPr>
        <xdr:cNvSpPr>
          <a:spLocks noChangeArrowheads="1"/>
        </xdr:cNvSpPr>
      </xdr:nvSpPr>
      <xdr:spPr bwMode="auto">
        <a:xfrm>
          <a:off x="10589559" y="13772029"/>
          <a:ext cx="669933" cy="48185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3747621</xdr:colOff>
      <xdr:row>380</xdr:row>
      <xdr:rowOff>0</xdr:rowOff>
    </xdr:from>
    <xdr:to>
      <xdr:col>6</xdr:col>
      <xdr:colOff>324314</xdr:colOff>
      <xdr:row>381</xdr:row>
      <xdr:rowOff>186658</xdr:rowOff>
    </xdr:to>
    <xdr:sp macro="" textlink="">
      <xdr:nvSpPr>
        <xdr:cNvPr id="93" name="AutoShape 62">
          <a:extLst>
            <a:ext uri="{FF2B5EF4-FFF2-40B4-BE49-F238E27FC236}">
              <a16:creationId xmlns:a16="http://schemas.microsoft.com/office/drawing/2014/main" xmlns="" id="{CD30CF38-8932-F309-A922-A9BCD4BC1DA0}"/>
            </a:ext>
          </a:extLst>
        </xdr:cNvPr>
        <xdr:cNvSpPr>
          <a:spLocks noChangeArrowheads="1"/>
        </xdr:cNvSpPr>
      </xdr:nvSpPr>
      <xdr:spPr bwMode="auto">
        <a:xfrm>
          <a:off x="10662771" y="108280200"/>
          <a:ext cx="643868" cy="37715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3747620</xdr:colOff>
      <xdr:row>381</xdr:row>
      <xdr:rowOff>240179</xdr:rowOff>
    </xdr:from>
    <xdr:to>
      <xdr:col>6</xdr:col>
      <xdr:colOff>324313</xdr:colOff>
      <xdr:row>382</xdr:row>
      <xdr:rowOff>242730</xdr:rowOff>
    </xdr:to>
    <xdr:sp macro="" textlink="">
      <xdr:nvSpPr>
        <xdr:cNvPr id="98" name="AutoShape 62">
          <a:extLst>
            <a:ext uri="{FF2B5EF4-FFF2-40B4-BE49-F238E27FC236}">
              <a16:creationId xmlns:a16="http://schemas.microsoft.com/office/drawing/2014/main" xmlns="" id="{69DEF0C0-A28E-340E-FD71-6EBD0C51CA3D}"/>
            </a:ext>
          </a:extLst>
        </xdr:cNvPr>
        <xdr:cNvSpPr>
          <a:spLocks noChangeArrowheads="1"/>
        </xdr:cNvSpPr>
      </xdr:nvSpPr>
      <xdr:spPr bwMode="auto">
        <a:xfrm>
          <a:off x="10662770" y="108710879"/>
          <a:ext cx="643868" cy="38355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3736228</xdr:colOff>
      <xdr:row>46</xdr:row>
      <xdr:rowOff>92823</xdr:rowOff>
    </xdr:from>
    <xdr:to>
      <xdr:col>6</xdr:col>
      <xdr:colOff>320986</xdr:colOff>
      <xdr:row>48</xdr:row>
      <xdr:rowOff>261442</xdr:rowOff>
    </xdr:to>
    <xdr:sp macro="" textlink="">
      <xdr:nvSpPr>
        <xdr:cNvPr id="83" name="AutoShape 62">
          <a:extLst>
            <a:ext uri="{FF2B5EF4-FFF2-40B4-BE49-F238E27FC236}">
              <a16:creationId xmlns:a16="http://schemas.microsoft.com/office/drawing/2014/main" xmlns="" id="{2CB8F3AC-7B4B-D2D3-5F59-1E432FE334AE}"/>
            </a:ext>
          </a:extLst>
        </xdr:cNvPr>
        <xdr:cNvSpPr>
          <a:spLocks noChangeArrowheads="1"/>
        </xdr:cNvSpPr>
      </xdr:nvSpPr>
      <xdr:spPr bwMode="auto">
        <a:xfrm>
          <a:off x="10555941" y="14164236"/>
          <a:ext cx="669933" cy="73958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3680385</xdr:colOff>
      <xdr:row>49</xdr:row>
      <xdr:rowOff>92823</xdr:rowOff>
    </xdr:from>
    <xdr:to>
      <xdr:col>6</xdr:col>
      <xdr:colOff>316572</xdr:colOff>
      <xdr:row>51</xdr:row>
      <xdr:rowOff>209261</xdr:rowOff>
    </xdr:to>
    <xdr:sp macro="" textlink="">
      <xdr:nvSpPr>
        <xdr:cNvPr id="99" name="AutoShape 62">
          <a:extLst>
            <a:ext uri="{FF2B5EF4-FFF2-40B4-BE49-F238E27FC236}">
              <a16:creationId xmlns:a16="http://schemas.microsoft.com/office/drawing/2014/main" xmlns="" id="{52E08509-5CDD-64A4-B68C-4FC4D87A743A}"/>
            </a:ext>
          </a:extLst>
        </xdr:cNvPr>
        <xdr:cNvSpPr>
          <a:spLocks noChangeArrowheads="1"/>
        </xdr:cNvSpPr>
      </xdr:nvSpPr>
      <xdr:spPr bwMode="auto">
        <a:xfrm>
          <a:off x="10522323" y="15116736"/>
          <a:ext cx="669933" cy="69070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3711576</xdr:colOff>
      <xdr:row>798</xdr:row>
      <xdr:rowOff>135164</xdr:rowOff>
    </xdr:from>
    <xdr:to>
      <xdr:col>6</xdr:col>
      <xdr:colOff>415488</xdr:colOff>
      <xdr:row>799</xdr:row>
      <xdr:rowOff>137951</xdr:rowOff>
    </xdr:to>
    <xdr:sp macro="" textlink="">
      <xdr:nvSpPr>
        <xdr:cNvPr id="101" name="AutoShape 62">
          <a:extLst>
            <a:ext uri="{FF2B5EF4-FFF2-40B4-BE49-F238E27FC236}">
              <a16:creationId xmlns:a16="http://schemas.microsoft.com/office/drawing/2014/main" xmlns="" id="{3B828FFE-676D-E6AB-74C5-A9C77800D41F}"/>
            </a:ext>
          </a:extLst>
        </xdr:cNvPr>
        <xdr:cNvSpPr>
          <a:spLocks noChangeArrowheads="1"/>
        </xdr:cNvSpPr>
      </xdr:nvSpPr>
      <xdr:spPr bwMode="auto">
        <a:xfrm>
          <a:off x="10626726" y="226868264"/>
          <a:ext cx="771087" cy="38378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3657145</xdr:colOff>
      <xdr:row>797</xdr:row>
      <xdr:rowOff>135164</xdr:rowOff>
    </xdr:from>
    <xdr:to>
      <xdr:col>6</xdr:col>
      <xdr:colOff>339186</xdr:colOff>
      <xdr:row>798</xdr:row>
      <xdr:rowOff>137951</xdr:rowOff>
    </xdr:to>
    <xdr:sp macro="" textlink="">
      <xdr:nvSpPr>
        <xdr:cNvPr id="102" name="AutoShape 62">
          <a:extLst>
            <a:ext uri="{FF2B5EF4-FFF2-40B4-BE49-F238E27FC236}">
              <a16:creationId xmlns:a16="http://schemas.microsoft.com/office/drawing/2014/main" xmlns="" id="{4DCA37C8-2DD9-3529-E09D-76DB1B60F93D}"/>
            </a:ext>
          </a:extLst>
        </xdr:cNvPr>
        <xdr:cNvSpPr>
          <a:spLocks noChangeArrowheads="1"/>
        </xdr:cNvSpPr>
      </xdr:nvSpPr>
      <xdr:spPr bwMode="auto">
        <a:xfrm>
          <a:off x="10572295" y="226487264"/>
          <a:ext cx="749216" cy="38378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3541032</xdr:colOff>
      <xdr:row>800</xdr:row>
      <xdr:rowOff>190500</xdr:rowOff>
    </xdr:from>
    <xdr:to>
      <xdr:col>6</xdr:col>
      <xdr:colOff>212147</xdr:colOff>
      <xdr:row>802</xdr:row>
      <xdr:rowOff>35748</xdr:rowOff>
    </xdr:to>
    <xdr:sp macro="" textlink="">
      <xdr:nvSpPr>
        <xdr:cNvPr id="103" name="AutoShape 62">
          <a:extLst>
            <a:ext uri="{FF2B5EF4-FFF2-40B4-BE49-F238E27FC236}">
              <a16:creationId xmlns:a16="http://schemas.microsoft.com/office/drawing/2014/main" xmlns="" id="{78A4A450-854F-A2C0-3222-7BEAB9AD539D}"/>
            </a:ext>
          </a:extLst>
        </xdr:cNvPr>
        <xdr:cNvSpPr>
          <a:spLocks noChangeArrowheads="1"/>
        </xdr:cNvSpPr>
      </xdr:nvSpPr>
      <xdr:spPr bwMode="auto">
        <a:xfrm>
          <a:off x="10456182" y="227685600"/>
          <a:ext cx="738290" cy="40722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3778703</xdr:colOff>
      <xdr:row>789</xdr:row>
      <xdr:rowOff>192768</xdr:rowOff>
    </xdr:from>
    <xdr:to>
      <xdr:col>6</xdr:col>
      <xdr:colOff>469313</xdr:colOff>
      <xdr:row>790</xdr:row>
      <xdr:rowOff>192483</xdr:rowOff>
    </xdr:to>
    <xdr:sp macro="" textlink="">
      <xdr:nvSpPr>
        <xdr:cNvPr id="104" name="AutoShape 62">
          <a:extLst>
            <a:ext uri="{FF2B5EF4-FFF2-40B4-BE49-F238E27FC236}">
              <a16:creationId xmlns:a16="http://schemas.microsoft.com/office/drawing/2014/main" xmlns="" id="{323FEC13-7429-E575-BDF0-4468DD88C115}"/>
            </a:ext>
          </a:extLst>
        </xdr:cNvPr>
        <xdr:cNvSpPr>
          <a:spLocks noChangeArrowheads="1"/>
        </xdr:cNvSpPr>
      </xdr:nvSpPr>
      <xdr:spPr bwMode="auto">
        <a:xfrm>
          <a:off x="10693853" y="223496868"/>
          <a:ext cx="757785" cy="38071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3657145</xdr:colOff>
      <xdr:row>799</xdr:row>
      <xdr:rowOff>156028</xdr:rowOff>
    </xdr:from>
    <xdr:to>
      <xdr:col>6</xdr:col>
      <xdr:colOff>339186</xdr:colOff>
      <xdr:row>800</xdr:row>
      <xdr:rowOff>93507</xdr:rowOff>
    </xdr:to>
    <xdr:sp macro="" textlink="">
      <xdr:nvSpPr>
        <xdr:cNvPr id="105" name="AutoShape 62">
          <a:extLst>
            <a:ext uri="{FF2B5EF4-FFF2-40B4-BE49-F238E27FC236}">
              <a16:creationId xmlns:a16="http://schemas.microsoft.com/office/drawing/2014/main" xmlns="" id="{CDB4313A-10AE-69CF-B130-342130165E82}"/>
            </a:ext>
          </a:extLst>
        </xdr:cNvPr>
        <xdr:cNvSpPr>
          <a:spLocks noChangeArrowheads="1"/>
        </xdr:cNvSpPr>
      </xdr:nvSpPr>
      <xdr:spPr bwMode="auto">
        <a:xfrm>
          <a:off x="10572295" y="227270128"/>
          <a:ext cx="749216" cy="31847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2898321</xdr:colOff>
      <xdr:row>1000</xdr:row>
      <xdr:rowOff>129722</xdr:rowOff>
    </xdr:from>
    <xdr:to>
      <xdr:col>5</xdr:col>
      <xdr:colOff>4051469</xdr:colOff>
      <xdr:row>1005</xdr:row>
      <xdr:rowOff>107951</xdr:rowOff>
    </xdr:to>
    <xdr:sp macro="" textlink="">
      <xdr:nvSpPr>
        <xdr:cNvPr id="107" name="AutoShape 62">
          <a:extLst>
            <a:ext uri="{FF2B5EF4-FFF2-40B4-BE49-F238E27FC236}">
              <a16:creationId xmlns:a16="http://schemas.microsoft.com/office/drawing/2014/main" xmlns="" id="{A6E4AEDE-6DFE-9E78-2CDD-06CAB2BCBE0F}"/>
            </a:ext>
          </a:extLst>
        </xdr:cNvPr>
        <xdr:cNvSpPr>
          <a:spLocks noChangeArrowheads="1"/>
        </xdr:cNvSpPr>
      </xdr:nvSpPr>
      <xdr:spPr bwMode="auto">
        <a:xfrm>
          <a:off x="9813471" y="274030622"/>
          <a:ext cx="1153148" cy="83547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3749222</xdr:colOff>
      <xdr:row>211</xdr:row>
      <xdr:rowOff>281668</xdr:rowOff>
    </xdr:from>
    <xdr:to>
      <xdr:col>6</xdr:col>
      <xdr:colOff>281421</xdr:colOff>
      <xdr:row>212</xdr:row>
      <xdr:rowOff>291103</xdr:rowOff>
    </xdr:to>
    <xdr:sp macro="" textlink="">
      <xdr:nvSpPr>
        <xdr:cNvPr id="108" name="AutoShape 62">
          <a:extLst>
            <a:ext uri="{FF2B5EF4-FFF2-40B4-BE49-F238E27FC236}">
              <a16:creationId xmlns:a16="http://schemas.microsoft.com/office/drawing/2014/main" xmlns="" id="{5A7F4599-85B7-3223-E82E-25F6228DC6C2}"/>
            </a:ext>
          </a:extLst>
        </xdr:cNvPr>
        <xdr:cNvSpPr>
          <a:spLocks noChangeArrowheads="1"/>
        </xdr:cNvSpPr>
      </xdr:nvSpPr>
      <xdr:spPr bwMode="auto">
        <a:xfrm>
          <a:off x="10664372" y="56983993"/>
          <a:ext cx="599374" cy="39043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3711575</xdr:colOff>
      <xdr:row>815</xdr:row>
      <xdr:rowOff>184150</xdr:rowOff>
    </xdr:from>
    <xdr:to>
      <xdr:col>6</xdr:col>
      <xdr:colOff>415487</xdr:colOff>
      <xdr:row>816</xdr:row>
      <xdr:rowOff>206150</xdr:rowOff>
    </xdr:to>
    <xdr:sp macro="" textlink="">
      <xdr:nvSpPr>
        <xdr:cNvPr id="110" name="AutoShape 62">
          <a:extLst>
            <a:ext uri="{FF2B5EF4-FFF2-40B4-BE49-F238E27FC236}">
              <a16:creationId xmlns:a16="http://schemas.microsoft.com/office/drawing/2014/main" xmlns="" id="{7E4E169C-BDDD-EB09-6EE8-1A7074AFC830}"/>
            </a:ext>
          </a:extLst>
        </xdr:cNvPr>
        <xdr:cNvSpPr>
          <a:spLocks noChangeArrowheads="1"/>
        </xdr:cNvSpPr>
      </xdr:nvSpPr>
      <xdr:spPr bwMode="auto">
        <a:xfrm>
          <a:off x="10626725" y="230670100"/>
          <a:ext cx="771087" cy="40300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3711575</xdr:colOff>
      <xdr:row>145</xdr:row>
      <xdr:rowOff>61686</xdr:rowOff>
    </xdr:from>
    <xdr:to>
      <xdr:col>6</xdr:col>
      <xdr:colOff>324294</xdr:colOff>
      <xdr:row>147</xdr:row>
      <xdr:rowOff>83671</xdr:rowOff>
    </xdr:to>
    <xdr:sp macro="" textlink="">
      <xdr:nvSpPr>
        <xdr:cNvPr id="100" name="AutoShape 62">
          <a:extLst>
            <a:ext uri="{FF2B5EF4-FFF2-40B4-BE49-F238E27FC236}">
              <a16:creationId xmlns:a16="http://schemas.microsoft.com/office/drawing/2014/main" xmlns="" id="{BEE681FF-DEBA-E9B2-6597-39D53302CBFE}"/>
            </a:ext>
          </a:extLst>
        </xdr:cNvPr>
        <xdr:cNvSpPr>
          <a:spLocks noChangeArrowheads="1"/>
        </xdr:cNvSpPr>
      </xdr:nvSpPr>
      <xdr:spPr bwMode="auto">
        <a:xfrm>
          <a:off x="10626725" y="38304561"/>
          <a:ext cx="679894" cy="40298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240846</xdr:colOff>
      <xdr:row>837</xdr:row>
      <xdr:rowOff>54428</xdr:rowOff>
    </xdr:from>
    <xdr:to>
      <xdr:col>5</xdr:col>
      <xdr:colOff>858936</xdr:colOff>
      <xdr:row>839</xdr:row>
      <xdr:rowOff>72877</xdr:rowOff>
    </xdr:to>
    <xdr:sp macro="" textlink="">
      <xdr:nvSpPr>
        <xdr:cNvPr id="111" name="AutoShape 62">
          <a:extLst>
            <a:ext uri="{FF2B5EF4-FFF2-40B4-BE49-F238E27FC236}">
              <a16:creationId xmlns:a16="http://schemas.microsoft.com/office/drawing/2014/main" xmlns="" id="{F5C2B15C-F076-E531-0EE1-664F82C2A66E}"/>
            </a:ext>
          </a:extLst>
        </xdr:cNvPr>
        <xdr:cNvSpPr>
          <a:spLocks noChangeArrowheads="1"/>
        </xdr:cNvSpPr>
      </xdr:nvSpPr>
      <xdr:spPr bwMode="auto">
        <a:xfrm>
          <a:off x="7155996" y="237588878"/>
          <a:ext cx="618090" cy="39944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2281918</xdr:colOff>
      <xdr:row>473</xdr:row>
      <xdr:rowOff>244929</xdr:rowOff>
    </xdr:from>
    <xdr:to>
      <xdr:col>5</xdr:col>
      <xdr:colOff>2940050</xdr:colOff>
      <xdr:row>475</xdr:row>
      <xdr:rowOff>92818</xdr:rowOff>
    </xdr:to>
    <xdr:sp macro="" textlink="">
      <xdr:nvSpPr>
        <xdr:cNvPr id="113" name="AutoShape 62">
          <a:extLst>
            <a:ext uri="{FF2B5EF4-FFF2-40B4-BE49-F238E27FC236}">
              <a16:creationId xmlns:a16="http://schemas.microsoft.com/office/drawing/2014/main" xmlns="" id="{ABFD1AC8-B81C-45A3-1F29-AE4FD17C99A6}"/>
            </a:ext>
          </a:extLst>
        </xdr:cNvPr>
        <xdr:cNvSpPr>
          <a:spLocks noChangeArrowheads="1"/>
        </xdr:cNvSpPr>
      </xdr:nvSpPr>
      <xdr:spPr bwMode="auto">
        <a:xfrm>
          <a:off x="9197068" y="138947979"/>
          <a:ext cx="658132" cy="4193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3778704</xdr:colOff>
      <xdr:row>475</xdr:row>
      <xdr:rowOff>135165</xdr:rowOff>
    </xdr:from>
    <xdr:to>
      <xdr:col>6</xdr:col>
      <xdr:colOff>395152</xdr:colOff>
      <xdr:row>476</xdr:row>
      <xdr:rowOff>172939</xdr:rowOff>
    </xdr:to>
    <xdr:sp macro="" textlink="">
      <xdr:nvSpPr>
        <xdr:cNvPr id="114" name="AutoShape 62">
          <a:extLst>
            <a:ext uri="{FF2B5EF4-FFF2-40B4-BE49-F238E27FC236}">
              <a16:creationId xmlns:a16="http://schemas.microsoft.com/office/drawing/2014/main" xmlns="" id="{F1556E53-BA8A-B5FA-2374-B36A136DA408}"/>
            </a:ext>
          </a:extLst>
        </xdr:cNvPr>
        <xdr:cNvSpPr>
          <a:spLocks noChangeArrowheads="1"/>
        </xdr:cNvSpPr>
      </xdr:nvSpPr>
      <xdr:spPr bwMode="auto">
        <a:xfrm>
          <a:off x="10693854" y="139409715"/>
          <a:ext cx="683623" cy="41877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3748314</xdr:colOff>
      <xdr:row>571</xdr:row>
      <xdr:rowOff>2268</xdr:rowOff>
    </xdr:from>
    <xdr:to>
      <xdr:col>6</xdr:col>
      <xdr:colOff>316390</xdr:colOff>
      <xdr:row>572</xdr:row>
      <xdr:rowOff>167858</xdr:rowOff>
    </xdr:to>
    <xdr:sp macro="" textlink="">
      <xdr:nvSpPr>
        <xdr:cNvPr id="112" name="AutoShape 62">
          <a:extLst>
            <a:ext uri="{FF2B5EF4-FFF2-40B4-BE49-F238E27FC236}">
              <a16:creationId xmlns:a16="http://schemas.microsoft.com/office/drawing/2014/main" xmlns="" id="{ACA492DB-DDD4-2414-4F7E-04EA21B50197}"/>
            </a:ext>
          </a:extLst>
        </xdr:cNvPr>
        <xdr:cNvSpPr>
          <a:spLocks noChangeArrowheads="1"/>
        </xdr:cNvSpPr>
      </xdr:nvSpPr>
      <xdr:spPr bwMode="auto">
        <a:xfrm>
          <a:off x="10663464" y="162984543"/>
          <a:ext cx="635251" cy="35609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112</xdr:row>
      <xdr:rowOff>152400</xdr:rowOff>
    </xdr:from>
    <xdr:to>
      <xdr:col>6</xdr:col>
      <xdr:colOff>305956</xdr:colOff>
      <xdr:row>113</xdr:row>
      <xdr:rowOff>211998</xdr:rowOff>
    </xdr:to>
    <xdr:sp macro="" textlink="">
      <xdr:nvSpPr>
        <xdr:cNvPr id="115" name="AutoShape 62">
          <a:extLst>
            <a:ext uri="{FF2B5EF4-FFF2-40B4-BE49-F238E27FC236}">
              <a16:creationId xmlns:a16="http://schemas.microsoft.com/office/drawing/2014/main" xmlns="" id="{3D0ACB32-B96C-80BF-FEFA-33C57D9D7D8D}"/>
            </a:ext>
          </a:extLst>
        </xdr:cNvPr>
        <xdr:cNvSpPr>
          <a:spLocks noChangeArrowheads="1"/>
        </xdr:cNvSpPr>
      </xdr:nvSpPr>
      <xdr:spPr bwMode="auto">
        <a:xfrm>
          <a:off x="10661650" y="28298775"/>
          <a:ext cx="626631" cy="44059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3781425</xdr:colOff>
      <xdr:row>116</xdr:row>
      <xdr:rowOff>177800</xdr:rowOff>
    </xdr:from>
    <xdr:to>
      <xdr:col>6</xdr:col>
      <xdr:colOff>346497</xdr:colOff>
      <xdr:row>117</xdr:row>
      <xdr:rowOff>237398</xdr:rowOff>
    </xdr:to>
    <xdr:sp macro="" textlink="">
      <xdr:nvSpPr>
        <xdr:cNvPr id="117" name="AutoShape 62">
          <a:extLst>
            <a:ext uri="{FF2B5EF4-FFF2-40B4-BE49-F238E27FC236}">
              <a16:creationId xmlns:a16="http://schemas.microsoft.com/office/drawing/2014/main" xmlns="" id="{AACBAF54-9346-02B3-0659-B3A632774EB5}"/>
            </a:ext>
          </a:extLst>
        </xdr:cNvPr>
        <xdr:cNvSpPr>
          <a:spLocks noChangeArrowheads="1"/>
        </xdr:cNvSpPr>
      </xdr:nvSpPr>
      <xdr:spPr bwMode="auto">
        <a:xfrm>
          <a:off x="10696575" y="29848175"/>
          <a:ext cx="632247" cy="44059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3749222</xdr:colOff>
      <xdr:row>205</xdr:row>
      <xdr:rowOff>186417</xdr:rowOff>
    </xdr:from>
    <xdr:to>
      <xdr:col>6</xdr:col>
      <xdr:colOff>281421</xdr:colOff>
      <xdr:row>207</xdr:row>
      <xdr:rowOff>187383</xdr:rowOff>
    </xdr:to>
    <xdr:sp macro="" textlink="">
      <xdr:nvSpPr>
        <xdr:cNvPr id="118" name="AutoShape 62">
          <a:extLst>
            <a:ext uri="{FF2B5EF4-FFF2-40B4-BE49-F238E27FC236}">
              <a16:creationId xmlns:a16="http://schemas.microsoft.com/office/drawing/2014/main" xmlns="" id="{BFE46725-C5EA-F7D8-F9BD-326774F6D7BA}"/>
            </a:ext>
          </a:extLst>
        </xdr:cNvPr>
        <xdr:cNvSpPr>
          <a:spLocks noChangeArrowheads="1"/>
        </xdr:cNvSpPr>
      </xdr:nvSpPr>
      <xdr:spPr bwMode="auto">
        <a:xfrm>
          <a:off x="10664372" y="55145667"/>
          <a:ext cx="599374" cy="401016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3748315</xdr:colOff>
      <xdr:row>276</xdr:row>
      <xdr:rowOff>332920</xdr:rowOff>
    </xdr:from>
    <xdr:to>
      <xdr:col>6</xdr:col>
      <xdr:colOff>292633</xdr:colOff>
      <xdr:row>277</xdr:row>
      <xdr:rowOff>341335</xdr:rowOff>
    </xdr:to>
    <xdr:sp macro="" textlink="">
      <xdr:nvSpPr>
        <xdr:cNvPr id="119" name="AutoShape 62">
          <a:extLst>
            <a:ext uri="{FF2B5EF4-FFF2-40B4-BE49-F238E27FC236}">
              <a16:creationId xmlns:a16="http://schemas.microsoft.com/office/drawing/2014/main" xmlns="" id="{10A4E947-E9FC-4B5C-6D8D-41664B6D480C}"/>
            </a:ext>
          </a:extLst>
        </xdr:cNvPr>
        <xdr:cNvSpPr>
          <a:spLocks noChangeArrowheads="1"/>
        </xdr:cNvSpPr>
      </xdr:nvSpPr>
      <xdr:spPr bwMode="auto">
        <a:xfrm>
          <a:off x="10663465" y="76932970"/>
          <a:ext cx="611493" cy="41799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3778704</xdr:colOff>
      <xdr:row>277</xdr:row>
      <xdr:rowOff>340180</xdr:rowOff>
    </xdr:from>
    <xdr:to>
      <xdr:col>6</xdr:col>
      <xdr:colOff>345454</xdr:colOff>
      <xdr:row>278</xdr:row>
      <xdr:rowOff>342140</xdr:rowOff>
    </xdr:to>
    <xdr:sp macro="" textlink="">
      <xdr:nvSpPr>
        <xdr:cNvPr id="120" name="AutoShape 62">
          <a:extLst>
            <a:ext uri="{FF2B5EF4-FFF2-40B4-BE49-F238E27FC236}">
              <a16:creationId xmlns:a16="http://schemas.microsoft.com/office/drawing/2014/main" xmlns="" id="{8985B4C3-7643-4279-802E-EFE15680A1E9}"/>
            </a:ext>
          </a:extLst>
        </xdr:cNvPr>
        <xdr:cNvSpPr>
          <a:spLocks noChangeArrowheads="1"/>
        </xdr:cNvSpPr>
      </xdr:nvSpPr>
      <xdr:spPr bwMode="auto">
        <a:xfrm>
          <a:off x="10693854" y="77349805"/>
          <a:ext cx="633925" cy="411535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3749221</xdr:colOff>
      <xdr:row>74</xdr:row>
      <xdr:rowOff>94343</xdr:rowOff>
    </xdr:from>
    <xdr:to>
      <xdr:col>6</xdr:col>
      <xdr:colOff>292061</xdr:colOff>
      <xdr:row>80</xdr:row>
      <xdr:rowOff>131958</xdr:rowOff>
    </xdr:to>
    <xdr:sp macro="" textlink="">
      <xdr:nvSpPr>
        <xdr:cNvPr id="121" name="AutoShape 62">
          <a:extLst>
            <a:ext uri="{FF2B5EF4-FFF2-40B4-BE49-F238E27FC236}">
              <a16:creationId xmlns:a16="http://schemas.microsoft.com/office/drawing/2014/main" xmlns="" id="{01051DE6-DFC0-8505-8767-CB0D2AF7C54D}"/>
            </a:ext>
          </a:extLst>
        </xdr:cNvPr>
        <xdr:cNvSpPr>
          <a:spLocks noChangeArrowheads="1"/>
        </xdr:cNvSpPr>
      </xdr:nvSpPr>
      <xdr:spPr bwMode="auto">
        <a:xfrm>
          <a:off x="10681607" y="20437929"/>
          <a:ext cx="613495" cy="42182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1132568</xdr:colOff>
      <xdr:row>59</xdr:row>
      <xdr:rowOff>71211</xdr:rowOff>
    </xdr:from>
    <xdr:to>
      <xdr:col>5</xdr:col>
      <xdr:colOff>1752505</xdr:colOff>
      <xdr:row>61</xdr:row>
      <xdr:rowOff>105441</xdr:rowOff>
    </xdr:to>
    <xdr:sp macro="" textlink="">
      <xdr:nvSpPr>
        <xdr:cNvPr id="116" name="AutoShape 62">
          <a:extLst>
            <a:ext uri="{FF2B5EF4-FFF2-40B4-BE49-F238E27FC236}">
              <a16:creationId xmlns:a16="http://schemas.microsoft.com/office/drawing/2014/main" xmlns="" id="{764F9798-EF7D-2590-46BE-2EF14EACE674}"/>
            </a:ext>
          </a:extLst>
        </xdr:cNvPr>
        <xdr:cNvSpPr>
          <a:spLocks noChangeArrowheads="1"/>
        </xdr:cNvSpPr>
      </xdr:nvSpPr>
      <xdr:spPr bwMode="auto">
        <a:xfrm>
          <a:off x="8055429" y="17376322"/>
          <a:ext cx="613495" cy="421821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606425</xdr:colOff>
      <xdr:row>821</xdr:row>
      <xdr:rowOff>230908</xdr:rowOff>
    </xdr:from>
    <xdr:to>
      <xdr:col>5</xdr:col>
      <xdr:colOff>1219873</xdr:colOff>
      <xdr:row>823</xdr:row>
      <xdr:rowOff>92715</xdr:rowOff>
    </xdr:to>
    <xdr:sp macro="" textlink="">
      <xdr:nvSpPr>
        <xdr:cNvPr id="109" name="AutoShape 62">
          <a:extLst>
            <a:ext uri="{FF2B5EF4-FFF2-40B4-BE49-F238E27FC236}">
              <a16:creationId xmlns:a16="http://schemas.microsoft.com/office/drawing/2014/main" xmlns="" id="{DD5C9CB1-EBC6-9D14-36EE-DA69242C022E}"/>
            </a:ext>
          </a:extLst>
        </xdr:cNvPr>
        <xdr:cNvSpPr>
          <a:spLocks noChangeArrowheads="1"/>
        </xdr:cNvSpPr>
      </xdr:nvSpPr>
      <xdr:spPr bwMode="auto">
        <a:xfrm>
          <a:off x="7521575" y="232240858"/>
          <a:ext cx="613448" cy="4333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3746500</xdr:colOff>
      <xdr:row>617</xdr:row>
      <xdr:rowOff>173181</xdr:rowOff>
    </xdr:from>
    <xdr:to>
      <xdr:col>6</xdr:col>
      <xdr:colOff>325122</xdr:colOff>
      <xdr:row>619</xdr:row>
      <xdr:rowOff>168274</xdr:rowOff>
    </xdr:to>
    <xdr:sp macro="" textlink="">
      <xdr:nvSpPr>
        <xdr:cNvPr id="124" name="AutoShape 62">
          <a:extLst>
            <a:ext uri="{FF2B5EF4-FFF2-40B4-BE49-F238E27FC236}">
              <a16:creationId xmlns:a16="http://schemas.microsoft.com/office/drawing/2014/main" xmlns="" id="{B3D3C891-2812-B159-FB29-75CF42A87D9A}"/>
            </a:ext>
          </a:extLst>
        </xdr:cNvPr>
        <xdr:cNvSpPr>
          <a:spLocks noChangeArrowheads="1"/>
        </xdr:cNvSpPr>
      </xdr:nvSpPr>
      <xdr:spPr bwMode="auto">
        <a:xfrm>
          <a:off x="10661650" y="171651756"/>
          <a:ext cx="645797" cy="37609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3779115</xdr:colOff>
      <xdr:row>245</xdr:row>
      <xdr:rowOff>126999</xdr:rowOff>
    </xdr:from>
    <xdr:to>
      <xdr:col>6</xdr:col>
      <xdr:colOff>320955</xdr:colOff>
      <xdr:row>247</xdr:row>
      <xdr:rowOff>148173</xdr:rowOff>
    </xdr:to>
    <xdr:sp macro="" textlink="">
      <xdr:nvSpPr>
        <xdr:cNvPr id="128" name="AutoShape 62">
          <a:extLst>
            <a:ext uri="{FF2B5EF4-FFF2-40B4-BE49-F238E27FC236}">
              <a16:creationId xmlns:a16="http://schemas.microsoft.com/office/drawing/2014/main" xmlns="" id="{FB68E70F-247D-0516-4941-22296320E393}"/>
            </a:ext>
          </a:extLst>
        </xdr:cNvPr>
        <xdr:cNvSpPr>
          <a:spLocks noChangeArrowheads="1"/>
        </xdr:cNvSpPr>
      </xdr:nvSpPr>
      <xdr:spPr bwMode="auto">
        <a:xfrm>
          <a:off x="10694265" y="66278124"/>
          <a:ext cx="609015" cy="40217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3755572</xdr:colOff>
      <xdr:row>922</xdr:row>
      <xdr:rowOff>285749</xdr:rowOff>
    </xdr:from>
    <xdr:to>
      <xdr:col>6</xdr:col>
      <xdr:colOff>335131</xdr:colOff>
      <xdr:row>923</xdr:row>
      <xdr:rowOff>344832</xdr:rowOff>
    </xdr:to>
    <xdr:sp macro="" textlink="">
      <xdr:nvSpPr>
        <xdr:cNvPr id="125" name="AutoShape 62">
          <a:extLst>
            <a:ext uri="{FF2B5EF4-FFF2-40B4-BE49-F238E27FC236}">
              <a16:creationId xmlns:a16="http://schemas.microsoft.com/office/drawing/2014/main" xmlns="" id="{CF5C16B8-99F0-55AA-192B-131647315F4C}"/>
            </a:ext>
          </a:extLst>
        </xdr:cNvPr>
        <xdr:cNvSpPr>
          <a:spLocks noChangeArrowheads="1"/>
        </xdr:cNvSpPr>
      </xdr:nvSpPr>
      <xdr:spPr bwMode="auto">
        <a:xfrm>
          <a:off x="10670722" y="258727574"/>
          <a:ext cx="646734" cy="42103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3769178</xdr:colOff>
      <xdr:row>923</xdr:row>
      <xdr:rowOff>340179</xdr:rowOff>
    </xdr:from>
    <xdr:to>
      <xdr:col>6</xdr:col>
      <xdr:colOff>348737</xdr:colOff>
      <xdr:row>925</xdr:row>
      <xdr:rowOff>31868</xdr:rowOff>
    </xdr:to>
    <xdr:sp macro="" textlink="">
      <xdr:nvSpPr>
        <xdr:cNvPr id="127" name="AutoShape 62">
          <a:extLst>
            <a:ext uri="{FF2B5EF4-FFF2-40B4-BE49-F238E27FC236}">
              <a16:creationId xmlns:a16="http://schemas.microsoft.com/office/drawing/2014/main" xmlns="" id="{E6165894-79EA-DAD9-442E-8403A8B429AE}"/>
            </a:ext>
          </a:extLst>
        </xdr:cNvPr>
        <xdr:cNvSpPr>
          <a:spLocks noChangeArrowheads="1"/>
        </xdr:cNvSpPr>
      </xdr:nvSpPr>
      <xdr:spPr bwMode="auto">
        <a:xfrm>
          <a:off x="10684328" y="259143954"/>
          <a:ext cx="646734" cy="415589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3755572</xdr:colOff>
      <xdr:row>923</xdr:row>
      <xdr:rowOff>285749</xdr:rowOff>
    </xdr:from>
    <xdr:to>
      <xdr:col>6</xdr:col>
      <xdr:colOff>335131</xdr:colOff>
      <xdr:row>924</xdr:row>
      <xdr:rowOff>344832</xdr:rowOff>
    </xdr:to>
    <xdr:sp macro="" textlink="">
      <xdr:nvSpPr>
        <xdr:cNvPr id="129" name="AutoShape 62">
          <a:extLst>
            <a:ext uri="{FF2B5EF4-FFF2-40B4-BE49-F238E27FC236}">
              <a16:creationId xmlns:a16="http://schemas.microsoft.com/office/drawing/2014/main" xmlns="" id="{5D1E6C0A-0BE2-9C69-AE98-E170E455362C}"/>
            </a:ext>
          </a:extLst>
        </xdr:cNvPr>
        <xdr:cNvSpPr>
          <a:spLocks noChangeArrowheads="1"/>
        </xdr:cNvSpPr>
      </xdr:nvSpPr>
      <xdr:spPr bwMode="auto">
        <a:xfrm>
          <a:off x="10670722" y="259089524"/>
          <a:ext cx="646734" cy="42103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3755572</xdr:colOff>
      <xdr:row>1210</xdr:row>
      <xdr:rowOff>163286</xdr:rowOff>
    </xdr:from>
    <xdr:to>
      <xdr:col>6</xdr:col>
      <xdr:colOff>320235</xdr:colOff>
      <xdr:row>1213</xdr:row>
      <xdr:rowOff>30993</xdr:rowOff>
    </xdr:to>
    <xdr:sp macro="" textlink="">
      <xdr:nvSpPr>
        <xdr:cNvPr id="130" name="AutoShape 62">
          <a:extLst>
            <a:ext uri="{FF2B5EF4-FFF2-40B4-BE49-F238E27FC236}">
              <a16:creationId xmlns:a16="http://schemas.microsoft.com/office/drawing/2014/main" xmlns="" id="{877A7E8C-D3C0-F93B-8684-E699BAB7ECDE}"/>
            </a:ext>
          </a:extLst>
        </xdr:cNvPr>
        <xdr:cNvSpPr>
          <a:spLocks noChangeArrowheads="1"/>
        </xdr:cNvSpPr>
      </xdr:nvSpPr>
      <xdr:spPr bwMode="auto">
        <a:xfrm>
          <a:off x="10670722" y="311583161"/>
          <a:ext cx="631838" cy="4392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3755572</xdr:colOff>
      <xdr:row>207</xdr:row>
      <xdr:rowOff>176893</xdr:rowOff>
    </xdr:from>
    <xdr:to>
      <xdr:col>6</xdr:col>
      <xdr:colOff>287771</xdr:colOff>
      <xdr:row>208</xdr:row>
      <xdr:rowOff>205073</xdr:rowOff>
    </xdr:to>
    <xdr:sp macro="" textlink="">
      <xdr:nvSpPr>
        <xdr:cNvPr id="131" name="AutoShape 62">
          <a:extLst>
            <a:ext uri="{FF2B5EF4-FFF2-40B4-BE49-F238E27FC236}">
              <a16:creationId xmlns:a16="http://schemas.microsoft.com/office/drawing/2014/main" xmlns="" id="{865A6367-79C0-A807-E333-2D6EE375CE8B}"/>
            </a:ext>
          </a:extLst>
        </xdr:cNvPr>
        <xdr:cNvSpPr>
          <a:spLocks noChangeArrowheads="1"/>
        </xdr:cNvSpPr>
      </xdr:nvSpPr>
      <xdr:spPr bwMode="auto">
        <a:xfrm>
          <a:off x="10670722" y="55536193"/>
          <a:ext cx="599374" cy="409180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3473823</xdr:colOff>
      <xdr:row>161</xdr:row>
      <xdr:rowOff>168088</xdr:rowOff>
    </xdr:from>
    <xdr:to>
      <xdr:col>6</xdr:col>
      <xdr:colOff>22288</xdr:colOff>
      <xdr:row>164</xdr:row>
      <xdr:rowOff>11741</xdr:rowOff>
    </xdr:to>
    <xdr:sp macro="" textlink="">
      <xdr:nvSpPr>
        <xdr:cNvPr id="132" name="AutoShape 62">
          <a:extLst>
            <a:ext uri="{FF2B5EF4-FFF2-40B4-BE49-F238E27FC236}">
              <a16:creationId xmlns:a16="http://schemas.microsoft.com/office/drawing/2014/main" xmlns="" id="{4D6AC5D0-C1BB-FFD6-111C-6CD95898C259}"/>
            </a:ext>
          </a:extLst>
        </xdr:cNvPr>
        <xdr:cNvSpPr>
          <a:spLocks noChangeArrowheads="1"/>
        </xdr:cNvSpPr>
      </xdr:nvSpPr>
      <xdr:spPr bwMode="auto">
        <a:xfrm>
          <a:off x="10388973" y="41268463"/>
          <a:ext cx="615640" cy="415153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3752850</xdr:colOff>
      <xdr:row>90</xdr:row>
      <xdr:rowOff>47625</xdr:rowOff>
    </xdr:from>
    <xdr:to>
      <xdr:col>6</xdr:col>
      <xdr:colOff>312306</xdr:colOff>
      <xdr:row>92</xdr:row>
      <xdr:rowOff>107223</xdr:rowOff>
    </xdr:to>
    <xdr:sp macro="" textlink="">
      <xdr:nvSpPr>
        <xdr:cNvPr id="133" name="AutoShape 62">
          <a:extLst>
            <a:ext uri="{FF2B5EF4-FFF2-40B4-BE49-F238E27FC236}">
              <a16:creationId xmlns:a16="http://schemas.microsoft.com/office/drawing/2014/main" xmlns="" id="{3EDB11D9-0F4F-0EA2-68EC-C12BBCE71252}"/>
            </a:ext>
          </a:extLst>
        </xdr:cNvPr>
        <xdr:cNvSpPr>
          <a:spLocks noChangeArrowheads="1"/>
        </xdr:cNvSpPr>
      </xdr:nvSpPr>
      <xdr:spPr bwMode="auto">
        <a:xfrm>
          <a:off x="10668000" y="22450425"/>
          <a:ext cx="626631" cy="440598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3709147</xdr:colOff>
      <xdr:row>723</xdr:row>
      <xdr:rowOff>156883</xdr:rowOff>
    </xdr:from>
    <xdr:to>
      <xdr:col>6</xdr:col>
      <xdr:colOff>356524</xdr:colOff>
      <xdr:row>725</xdr:row>
      <xdr:rowOff>790</xdr:rowOff>
    </xdr:to>
    <xdr:sp macro="" textlink="">
      <xdr:nvSpPr>
        <xdr:cNvPr id="134" name="AutoShape 62">
          <a:extLst>
            <a:ext uri="{FF2B5EF4-FFF2-40B4-BE49-F238E27FC236}">
              <a16:creationId xmlns:a16="http://schemas.microsoft.com/office/drawing/2014/main" xmlns="" id="{FD627E5A-BAF4-C982-6CFE-85701F73BEAB}"/>
            </a:ext>
          </a:extLst>
        </xdr:cNvPr>
        <xdr:cNvSpPr>
          <a:spLocks noChangeArrowheads="1"/>
        </xdr:cNvSpPr>
      </xdr:nvSpPr>
      <xdr:spPr bwMode="auto">
        <a:xfrm>
          <a:off x="10623176" y="204664236"/>
          <a:ext cx="715113" cy="415407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5</xdr:col>
      <xdr:colOff>3769178</xdr:colOff>
      <xdr:row>305</xdr:row>
      <xdr:rowOff>13607</xdr:rowOff>
    </xdr:from>
    <xdr:to>
      <xdr:col>6</xdr:col>
      <xdr:colOff>311018</xdr:colOff>
      <xdr:row>306</xdr:row>
      <xdr:rowOff>225281</xdr:rowOff>
    </xdr:to>
    <xdr:sp macro="" textlink="">
      <xdr:nvSpPr>
        <xdr:cNvPr id="2" name="AutoShape 62">
          <a:extLst>
            <a:ext uri="{FF2B5EF4-FFF2-40B4-BE49-F238E27FC236}">
              <a16:creationId xmlns:a16="http://schemas.microsoft.com/office/drawing/2014/main" xmlns="" id="{D7B87583-1B0D-2CD8-60CE-CD89ABF5D2D6}"/>
            </a:ext>
          </a:extLst>
        </xdr:cNvPr>
        <xdr:cNvSpPr>
          <a:spLocks noChangeArrowheads="1"/>
        </xdr:cNvSpPr>
      </xdr:nvSpPr>
      <xdr:spPr bwMode="auto">
        <a:xfrm>
          <a:off x="10695214" y="83439000"/>
          <a:ext cx="610375" cy="402174"/>
        </a:xfrm>
        <a:prstGeom prst="irregularSeal1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NEW</a:t>
          </a:r>
          <a:r>
            <a:rPr lang="en-US" sz="9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3"/>
  <sheetViews>
    <sheetView tabSelected="1" view="pageBreakPreview" topLeftCell="B600" zoomScaleSheetLayoutView="100" workbookViewId="0">
      <selection activeCell="B619" sqref="B619:F619"/>
    </sheetView>
  </sheetViews>
  <sheetFormatPr defaultColWidth="27.28515625" defaultRowHeight="12.75"/>
  <cols>
    <col min="1" max="1" width="16.42578125" style="8" customWidth="1"/>
    <col min="2" max="2" width="44.7109375" style="3" customWidth="1"/>
    <col min="3" max="3" width="14.28515625" style="172" customWidth="1"/>
    <col min="4" max="4" width="13" style="5" customWidth="1"/>
    <col min="5" max="5" width="15.28515625" style="2" customWidth="1"/>
    <col min="6" max="6" width="61" style="4" bestFit="1" customWidth="1"/>
    <col min="7" max="7" width="18.28515625" style="5" customWidth="1"/>
    <col min="8" max="8" width="16.140625" style="10" customWidth="1"/>
    <col min="9" max="9" width="9.5703125" style="10" hidden="1" customWidth="1"/>
    <col min="10" max="10" width="15" style="10" hidden="1" customWidth="1"/>
    <col min="11" max="11" width="8.7109375" style="743" hidden="1" customWidth="1"/>
    <col min="12" max="12" width="15" style="10" hidden="1" customWidth="1"/>
    <col min="13" max="16384" width="27.28515625" style="1"/>
  </cols>
  <sheetData>
    <row r="1" spans="1:12" s="6" customFormat="1" ht="21.4" customHeight="1">
      <c r="A1" s="1499" t="s">
        <v>461</v>
      </c>
      <c r="B1" s="1500"/>
      <c r="C1" s="1500"/>
      <c r="D1" s="1500"/>
      <c r="E1" s="1500"/>
      <c r="F1" s="1500"/>
      <c r="G1" s="1500"/>
      <c r="H1" s="1501"/>
      <c r="I1" s="810"/>
      <c r="J1" s="810"/>
      <c r="K1" s="721"/>
    </row>
    <row r="2" spans="1:12" customFormat="1" ht="15" customHeight="1">
      <c r="A2" s="1248"/>
      <c r="B2" s="1249"/>
      <c r="C2" s="1249"/>
      <c r="D2" s="1249"/>
      <c r="E2" s="1249"/>
      <c r="F2" s="1249"/>
      <c r="G2" s="1249"/>
      <c r="H2" s="1250"/>
      <c r="I2" s="809"/>
      <c r="J2" s="809"/>
      <c r="K2" s="722"/>
    </row>
    <row r="3" spans="1:12" customFormat="1" ht="15" customHeight="1">
      <c r="A3" s="1502" t="s">
        <v>408</v>
      </c>
      <c r="B3" s="1503"/>
      <c r="C3" s="1503"/>
      <c r="D3" s="1503"/>
      <c r="E3" s="1503"/>
      <c r="F3" s="1503"/>
      <c r="G3" s="1503"/>
      <c r="H3" s="1504"/>
      <c r="I3" s="809"/>
      <c r="J3" s="809"/>
      <c r="K3" s="722"/>
    </row>
    <row r="4" spans="1:12" s="7" customFormat="1" ht="15" customHeight="1">
      <c r="A4" s="1491" t="s">
        <v>1491</v>
      </c>
      <c r="B4" s="1492"/>
      <c r="C4" s="1492"/>
      <c r="D4" s="1492"/>
      <c r="E4" s="1492"/>
      <c r="F4" s="1492"/>
      <c r="G4" s="1492"/>
      <c r="H4" s="1493"/>
      <c r="I4" s="808"/>
      <c r="J4" s="808"/>
      <c r="K4" s="723"/>
    </row>
    <row r="5" spans="1:12" s="7" customFormat="1" ht="15.95" customHeight="1">
      <c r="A5" s="1494" t="s">
        <v>251</v>
      </c>
      <c r="B5" s="1495"/>
      <c r="C5" s="1495"/>
      <c r="D5" s="1495"/>
      <c r="E5" s="1495"/>
      <c r="F5" s="1495"/>
      <c r="G5" s="1495"/>
      <c r="H5" s="1496"/>
      <c r="I5" s="808"/>
      <c r="J5" s="808"/>
      <c r="K5" s="724"/>
    </row>
    <row r="6" spans="1:12" customFormat="1" ht="15" customHeight="1" thickBot="1">
      <c r="A6" s="261"/>
      <c r="B6" s="1351"/>
      <c r="C6" s="1351"/>
      <c r="D6" s="1351"/>
      <c r="E6" s="1351"/>
      <c r="F6" s="1351"/>
      <c r="G6" s="938">
        <v>44805</v>
      </c>
      <c r="H6" s="939"/>
      <c r="I6" s="806"/>
      <c r="J6" s="806">
        <v>44621</v>
      </c>
      <c r="K6" s="938">
        <v>44593</v>
      </c>
      <c r="L6" s="939"/>
    </row>
    <row r="7" spans="1:12" s="28" customFormat="1" ht="20.100000000000001" customHeight="1">
      <c r="A7" s="23" t="s">
        <v>205</v>
      </c>
      <c r="B7" s="1357" t="s">
        <v>399</v>
      </c>
      <c r="C7" s="1358"/>
      <c r="D7" s="1358"/>
      <c r="E7" s="1358"/>
      <c r="F7" s="1359"/>
      <c r="G7" s="923" t="s">
        <v>253</v>
      </c>
      <c r="H7" s="924"/>
      <c r="I7" s="807"/>
      <c r="J7" s="807"/>
      <c r="K7" s="949" t="s">
        <v>253</v>
      </c>
      <c r="L7" s="924"/>
    </row>
    <row r="8" spans="1:12" s="28" customFormat="1" ht="13.5" customHeight="1" thickBot="1">
      <c r="A8" s="25"/>
      <c r="B8" s="1353"/>
      <c r="C8" s="1354"/>
      <c r="D8" s="1354"/>
      <c r="E8" s="1354"/>
      <c r="F8" s="1355"/>
      <c r="G8" s="47" t="s">
        <v>206</v>
      </c>
      <c r="H8" s="476" t="s">
        <v>670</v>
      </c>
      <c r="I8" s="476" t="s">
        <v>1292</v>
      </c>
      <c r="J8" s="476" t="s">
        <v>670</v>
      </c>
      <c r="K8" s="725" t="s">
        <v>1292</v>
      </c>
      <c r="L8" s="476" t="s">
        <v>670</v>
      </c>
    </row>
    <row r="9" spans="1:12" s="28" customFormat="1" ht="15" customHeight="1">
      <c r="A9" s="27"/>
      <c r="B9" s="1352" t="s">
        <v>8</v>
      </c>
      <c r="C9" s="1352"/>
      <c r="D9" s="1352"/>
      <c r="E9" s="1352"/>
      <c r="F9" s="1352"/>
      <c r="G9" s="17"/>
      <c r="H9" s="262"/>
      <c r="I9" s="262"/>
      <c r="J9" s="262"/>
      <c r="K9" s="726"/>
      <c r="L9" s="576"/>
    </row>
    <row r="10" spans="1:12" s="28" customFormat="1" ht="29.25" customHeight="1">
      <c r="A10" s="263">
        <v>11000009870</v>
      </c>
      <c r="B10" s="1210" t="s">
        <v>516</v>
      </c>
      <c r="C10" s="1211"/>
      <c r="D10" s="1211"/>
      <c r="E10" s="1211"/>
      <c r="F10" s="1212"/>
      <c r="G10" s="29">
        <f t="shared" ref="G10:G17" si="0">H10/1.2</f>
        <v>117500</v>
      </c>
      <c r="H10" s="477">
        <v>141000</v>
      </c>
      <c r="I10" s="720">
        <v>0</v>
      </c>
      <c r="J10" s="477">
        <v>141000</v>
      </c>
      <c r="K10" s="720">
        <f t="shared" ref="K10:K17" si="1">J10/L10-100%</f>
        <v>0.15008156606851553</v>
      </c>
      <c r="L10" s="485">
        <v>122600</v>
      </c>
    </row>
    <row r="11" spans="1:12" s="28" customFormat="1" ht="15" customHeight="1">
      <c r="A11" s="264">
        <v>21000009874</v>
      </c>
      <c r="B11" s="1064" t="s">
        <v>24</v>
      </c>
      <c r="C11" s="1065"/>
      <c r="D11" s="1065"/>
      <c r="E11" s="1065"/>
      <c r="F11" s="1066"/>
      <c r="G11" s="29">
        <f t="shared" si="0"/>
        <v>5000</v>
      </c>
      <c r="H11" s="477">
        <v>6000</v>
      </c>
      <c r="I11" s="720">
        <f>(H11-J11)/J11</f>
        <v>0.33333333333333331</v>
      </c>
      <c r="J11" s="477">
        <v>4500</v>
      </c>
      <c r="K11" s="720">
        <f t="shared" si="1"/>
        <v>0.15384615384615374</v>
      </c>
      <c r="L11" s="504">
        <v>3900</v>
      </c>
    </row>
    <row r="12" spans="1:12" s="28" customFormat="1" ht="29.25" customHeight="1">
      <c r="A12" s="263">
        <v>11000019101</v>
      </c>
      <c r="B12" s="1210" t="s">
        <v>1134</v>
      </c>
      <c r="C12" s="1211"/>
      <c r="D12" s="1211"/>
      <c r="E12" s="1211"/>
      <c r="F12" s="1212"/>
      <c r="G12" s="29">
        <f t="shared" si="0"/>
        <v>152833.33333333334</v>
      </c>
      <c r="H12" s="477">
        <v>183400</v>
      </c>
      <c r="I12" s="720">
        <f>(H12-J12)/J12</f>
        <v>0</v>
      </c>
      <c r="J12" s="477">
        <v>183400</v>
      </c>
      <c r="K12" s="720">
        <f t="shared" si="1"/>
        <v>0.14984326018808769</v>
      </c>
      <c r="L12" s="485">
        <v>159500</v>
      </c>
    </row>
    <row r="13" spans="1:12" s="28" customFormat="1" ht="15" customHeight="1">
      <c r="A13" s="264">
        <v>21000028181</v>
      </c>
      <c r="B13" s="1347" t="s">
        <v>117</v>
      </c>
      <c r="C13" s="1347"/>
      <c r="D13" s="1347"/>
      <c r="E13" s="1347"/>
      <c r="F13" s="1347"/>
      <c r="G13" s="29">
        <f t="shared" si="0"/>
        <v>4166.666666666667</v>
      </c>
      <c r="H13" s="477">
        <v>5000</v>
      </c>
      <c r="I13" s="720">
        <f>(H13-J13)/J13</f>
        <v>8.6956521739130432E-2</v>
      </c>
      <c r="J13" s="477">
        <v>4600</v>
      </c>
      <c r="K13" s="720">
        <f t="shared" si="1"/>
        <v>0.14999999999999991</v>
      </c>
      <c r="L13" s="504">
        <v>4000</v>
      </c>
    </row>
    <row r="14" spans="1:12" s="28" customFormat="1" ht="27" customHeight="1">
      <c r="A14" s="615">
        <v>11000018855</v>
      </c>
      <c r="B14" s="1000" t="s">
        <v>909</v>
      </c>
      <c r="C14" s="1001"/>
      <c r="D14" s="1001"/>
      <c r="E14" s="1001"/>
      <c r="F14" s="1002"/>
      <c r="G14" s="256">
        <f t="shared" si="0"/>
        <v>163166.66666666669</v>
      </c>
      <c r="H14" s="477">
        <v>195800</v>
      </c>
      <c r="I14" s="720">
        <v>0</v>
      </c>
      <c r="J14" s="477">
        <v>195800</v>
      </c>
      <c r="K14" s="720">
        <f t="shared" si="1"/>
        <v>0.14973576042278336</v>
      </c>
      <c r="L14" s="672">
        <v>170300</v>
      </c>
    </row>
    <row r="15" spans="1:12" s="28" customFormat="1" ht="27" customHeight="1">
      <c r="A15" s="271">
        <v>11000018854</v>
      </c>
      <c r="B15" s="1012" t="s">
        <v>1293</v>
      </c>
      <c r="C15" s="1013"/>
      <c r="D15" s="1013"/>
      <c r="E15" s="1013"/>
      <c r="F15" s="1014"/>
      <c r="G15" s="209">
        <f t="shared" si="0"/>
        <v>194083.33333333334</v>
      </c>
      <c r="H15" s="478">
        <v>232900</v>
      </c>
      <c r="I15" s="720">
        <v>0</v>
      </c>
      <c r="J15" s="478">
        <v>232900</v>
      </c>
      <c r="K15" s="720">
        <f t="shared" si="1"/>
        <v>0.15012345679012351</v>
      </c>
      <c r="L15" s="676">
        <v>202500</v>
      </c>
    </row>
    <row r="16" spans="1:12" s="28" customFormat="1" ht="27" customHeight="1">
      <c r="A16" s="620">
        <v>11000018858</v>
      </c>
      <c r="B16" s="1161" t="s">
        <v>1294</v>
      </c>
      <c r="C16" s="1162"/>
      <c r="D16" s="1162"/>
      <c r="E16" s="1162"/>
      <c r="F16" s="1162"/>
      <c r="G16" s="181">
        <f t="shared" si="0"/>
        <v>219500</v>
      </c>
      <c r="H16" s="478">
        <v>263400</v>
      </c>
      <c r="I16" s="720">
        <v>0</v>
      </c>
      <c r="J16" s="478">
        <v>263400</v>
      </c>
      <c r="K16" s="720">
        <f t="shared" si="1"/>
        <v>0.15021834061135375</v>
      </c>
      <c r="L16" s="676">
        <v>229000</v>
      </c>
    </row>
    <row r="17" spans="1:12" s="28" customFormat="1" ht="27" customHeight="1">
      <c r="A17" s="621">
        <v>11000018860</v>
      </c>
      <c r="B17" s="1161" t="s">
        <v>1295</v>
      </c>
      <c r="C17" s="1162"/>
      <c r="D17" s="1162"/>
      <c r="E17" s="1162"/>
      <c r="F17" s="1163"/>
      <c r="G17" s="68">
        <f t="shared" si="0"/>
        <v>247250</v>
      </c>
      <c r="H17" s="478">
        <v>296700</v>
      </c>
      <c r="I17" s="720">
        <v>0</v>
      </c>
      <c r="J17" s="478">
        <v>296700</v>
      </c>
      <c r="K17" s="720">
        <f t="shared" si="1"/>
        <v>0.14999999999999991</v>
      </c>
      <c r="L17" s="676">
        <v>258000</v>
      </c>
    </row>
    <row r="18" spans="1:12" s="28" customFormat="1" ht="15" customHeight="1">
      <c r="A18" s="38"/>
      <c r="B18" s="969" t="s">
        <v>616</v>
      </c>
      <c r="C18" s="969"/>
      <c r="D18" s="969"/>
      <c r="E18" s="969"/>
      <c r="F18" s="969"/>
      <c r="G18" s="520"/>
      <c r="H18" s="516"/>
      <c r="I18" s="516"/>
      <c r="J18" s="516"/>
      <c r="K18" s="720"/>
      <c r="L18" s="662"/>
    </row>
    <row r="19" spans="1:12" s="28" customFormat="1" ht="29.25" customHeight="1">
      <c r="A19" s="616">
        <v>11000019113</v>
      </c>
      <c r="B19" s="1168" t="s">
        <v>910</v>
      </c>
      <c r="C19" s="1169"/>
      <c r="D19" s="1169"/>
      <c r="E19" s="1169"/>
      <c r="F19" s="1170"/>
      <c r="G19" s="29">
        <f>H19/1.2</f>
        <v>141166.66666666669</v>
      </c>
      <c r="H19" s="477">
        <v>169400</v>
      </c>
      <c r="I19" s="720">
        <v>0</v>
      </c>
      <c r="J19" s="477">
        <v>169400</v>
      </c>
      <c r="K19" s="720">
        <f>J19/L19-100%</f>
        <v>0.15003394433129658</v>
      </c>
      <c r="L19" s="485">
        <v>147300</v>
      </c>
    </row>
    <row r="20" spans="1:12" s="28" customFormat="1" ht="29.25" customHeight="1">
      <c r="A20" s="265">
        <v>11000011036</v>
      </c>
      <c r="B20" s="1177" t="s">
        <v>1296</v>
      </c>
      <c r="C20" s="1178"/>
      <c r="D20" s="1178"/>
      <c r="E20" s="1178"/>
      <c r="F20" s="1179"/>
      <c r="G20" s="39">
        <f>H20/1.2</f>
        <v>149166.66666666669</v>
      </c>
      <c r="H20" s="478">
        <v>179000</v>
      </c>
      <c r="I20" s="720">
        <v>0</v>
      </c>
      <c r="J20" s="478">
        <v>179000</v>
      </c>
      <c r="K20" s="720">
        <f>J20/L20-100%</f>
        <v>0.14964675658317272</v>
      </c>
      <c r="L20" s="659">
        <v>155700</v>
      </c>
    </row>
    <row r="21" spans="1:12" s="28" customFormat="1" ht="15" customHeight="1">
      <c r="A21" s="32"/>
      <c r="B21" s="1334" t="s">
        <v>125</v>
      </c>
      <c r="C21" s="1334"/>
      <c r="D21" s="1334"/>
      <c r="E21" s="1334"/>
      <c r="F21" s="1334"/>
      <c r="G21" s="33"/>
      <c r="H21" s="517"/>
      <c r="I21" s="517"/>
      <c r="J21" s="517"/>
      <c r="K21" s="720"/>
      <c r="L21" s="670"/>
    </row>
    <row r="22" spans="1:12" s="28" customFormat="1" ht="27.75" customHeight="1">
      <c r="A22" s="266">
        <v>11000007069</v>
      </c>
      <c r="B22" s="1168" t="s">
        <v>514</v>
      </c>
      <c r="C22" s="1169"/>
      <c r="D22" s="1169"/>
      <c r="E22" s="1169"/>
      <c r="F22" s="1170"/>
      <c r="G22" s="196">
        <f>H22/1.2</f>
        <v>409750</v>
      </c>
      <c r="H22" s="477">
        <v>491700</v>
      </c>
      <c r="I22" s="720">
        <f>H22/J22-100%</f>
        <v>4.9967969250480415E-2</v>
      </c>
      <c r="J22" s="477">
        <v>468300</v>
      </c>
      <c r="K22" s="720">
        <f>J22/L22-100%</f>
        <v>0.15004911591355596</v>
      </c>
      <c r="L22" s="663">
        <v>407200</v>
      </c>
    </row>
    <row r="23" spans="1:12" s="28" customFormat="1" ht="27.75" customHeight="1">
      <c r="A23" s="267">
        <v>11000009757</v>
      </c>
      <c r="B23" s="1356" t="s">
        <v>515</v>
      </c>
      <c r="C23" s="1356"/>
      <c r="D23" s="1356"/>
      <c r="E23" s="1356"/>
      <c r="F23" s="1356"/>
      <c r="G23" s="196">
        <f>H23/1.2</f>
        <v>491925</v>
      </c>
      <c r="H23" s="477">
        <v>590310</v>
      </c>
      <c r="I23" s="720">
        <f>H23/J23-100%</f>
        <v>5.0000000000000044E-2</v>
      </c>
      <c r="J23" s="477">
        <v>562200</v>
      </c>
      <c r="K23" s="720">
        <f>J23/L23-100%</f>
        <v>0.14992841071793817</v>
      </c>
      <c r="L23" s="504">
        <v>488900</v>
      </c>
    </row>
    <row r="24" spans="1:12" s="28" customFormat="1" ht="26.25" customHeight="1">
      <c r="A24" s="267">
        <v>11000005228</v>
      </c>
      <c r="B24" s="1356" t="s">
        <v>1245</v>
      </c>
      <c r="C24" s="1356"/>
      <c r="D24" s="1356"/>
      <c r="E24" s="1356"/>
      <c r="F24" s="1356"/>
      <c r="G24" s="196">
        <f>H24/1.2</f>
        <v>792333.33333333337</v>
      </c>
      <c r="H24" s="477">
        <v>950800</v>
      </c>
      <c r="I24" s="720">
        <f>H24/J24-100%</f>
        <v>5.0027609055770306E-2</v>
      </c>
      <c r="J24" s="477">
        <v>905500</v>
      </c>
      <c r="K24" s="720">
        <f>J24/L24-100%</f>
        <v>0.14998729997459992</v>
      </c>
      <c r="L24" s="504">
        <v>787400</v>
      </c>
    </row>
    <row r="25" spans="1:12" s="28" customFormat="1" ht="26.25" customHeight="1">
      <c r="A25" s="598">
        <v>11000005229</v>
      </c>
      <c r="B25" s="1348" t="s">
        <v>1246</v>
      </c>
      <c r="C25" s="1348"/>
      <c r="D25" s="1348"/>
      <c r="E25" s="1348"/>
      <c r="F25" s="1348"/>
      <c r="G25" s="599">
        <f>H25/1.2</f>
        <v>752666.66666666674</v>
      </c>
      <c r="H25" s="617">
        <v>903200</v>
      </c>
      <c r="I25" s="720">
        <f t="shared" ref="I25:I84" si="2">H25/J25-100%</f>
        <v>4.9988374796559043E-2</v>
      </c>
      <c r="J25" s="617">
        <v>860200</v>
      </c>
      <c r="K25" s="720">
        <f>J25/L25-100%</f>
        <v>0.14999999999999991</v>
      </c>
      <c r="L25" s="428">
        <v>748000</v>
      </c>
    </row>
    <row r="26" spans="1:12" s="28" customFormat="1" ht="15" customHeight="1">
      <c r="A26" s="32"/>
      <c r="B26" s="1334" t="s">
        <v>868</v>
      </c>
      <c r="C26" s="1334"/>
      <c r="D26" s="1334"/>
      <c r="E26" s="1334"/>
      <c r="F26" s="1334"/>
      <c r="G26" s="33"/>
      <c r="H26" s="517"/>
      <c r="I26" s="517"/>
      <c r="J26" s="517"/>
      <c r="K26" s="720"/>
      <c r="L26" s="670"/>
    </row>
    <row r="27" spans="1:12" s="28" customFormat="1" ht="30" customHeight="1">
      <c r="A27" s="268">
        <v>11000019451</v>
      </c>
      <c r="B27" s="929" t="s">
        <v>948</v>
      </c>
      <c r="C27" s="930"/>
      <c r="D27" s="930"/>
      <c r="E27" s="930"/>
      <c r="F27" s="931"/>
      <c r="G27" s="29">
        <f t="shared" ref="G27:G32" si="3">H27/1.2</f>
        <v>283750</v>
      </c>
      <c r="H27" s="477">
        <v>340500</v>
      </c>
      <c r="I27" s="720">
        <f t="shared" si="2"/>
        <v>4.9953746530989829E-2</v>
      </c>
      <c r="J27" s="477">
        <v>324300</v>
      </c>
      <c r="K27" s="720">
        <f t="shared" ref="K27:K32" si="4">J27/L27-100%</f>
        <v>0.14999999999999991</v>
      </c>
      <c r="L27" s="504">
        <v>282000</v>
      </c>
    </row>
    <row r="28" spans="1:12" s="28" customFormat="1" ht="30" customHeight="1">
      <c r="A28" s="268">
        <v>11000018943</v>
      </c>
      <c r="B28" s="962" t="s">
        <v>947</v>
      </c>
      <c r="C28" s="963"/>
      <c r="D28" s="963"/>
      <c r="E28" s="963"/>
      <c r="F28" s="964"/>
      <c r="G28" s="29">
        <f t="shared" si="3"/>
        <v>309833.33333333337</v>
      </c>
      <c r="H28" s="477">
        <v>371800</v>
      </c>
      <c r="I28" s="720">
        <f t="shared" si="2"/>
        <v>4.9985879695001456E-2</v>
      </c>
      <c r="J28" s="477">
        <v>354100</v>
      </c>
      <c r="K28" s="720">
        <f t="shared" si="4"/>
        <v>0.15004871711594681</v>
      </c>
      <c r="L28" s="504">
        <v>307900</v>
      </c>
    </row>
    <row r="29" spans="1:12" s="28" customFormat="1" ht="30" customHeight="1">
      <c r="A29" s="268">
        <v>11000019449</v>
      </c>
      <c r="B29" s="962" t="s">
        <v>946</v>
      </c>
      <c r="C29" s="963"/>
      <c r="D29" s="963"/>
      <c r="E29" s="963"/>
      <c r="F29" s="964"/>
      <c r="G29" s="29">
        <f t="shared" si="3"/>
        <v>324833.33333333337</v>
      </c>
      <c r="H29" s="477">
        <v>389800</v>
      </c>
      <c r="I29" s="720">
        <f t="shared" si="2"/>
        <v>5.0107758620689724E-2</v>
      </c>
      <c r="J29" s="477">
        <v>371200</v>
      </c>
      <c r="K29" s="720">
        <f t="shared" si="4"/>
        <v>0.14993804213135076</v>
      </c>
      <c r="L29" s="504">
        <v>322800</v>
      </c>
    </row>
    <row r="30" spans="1:12" s="28" customFormat="1" ht="30" customHeight="1">
      <c r="A30" s="268">
        <v>11000018918</v>
      </c>
      <c r="B30" s="962" t="s">
        <v>945</v>
      </c>
      <c r="C30" s="963"/>
      <c r="D30" s="963"/>
      <c r="E30" s="963"/>
      <c r="F30" s="964"/>
      <c r="G30" s="29">
        <f t="shared" si="3"/>
        <v>354750</v>
      </c>
      <c r="H30" s="477">
        <v>425700</v>
      </c>
      <c r="I30" s="720">
        <f t="shared" si="2"/>
        <v>5.0074000986679801E-2</v>
      </c>
      <c r="J30" s="477">
        <v>405400</v>
      </c>
      <c r="K30" s="720">
        <f t="shared" si="4"/>
        <v>0.15007092198581562</v>
      </c>
      <c r="L30" s="504">
        <v>352500</v>
      </c>
    </row>
    <row r="31" spans="1:12" s="28" customFormat="1" ht="30" customHeight="1">
      <c r="A31" s="268">
        <v>11000019445</v>
      </c>
      <c r="B31" s="962" t="s">
        <v>944</v>
      </c>
      <c r="C31" s="963"/>
      <c r="D31" s="963"/>
      <c r="E31" s="963"/>
      <c r="F31" s="964"/>
      <c r="G31" s="191">
        <f t="shared" si="3"/>
        <v>607000</v>
      </c>
      <c r="H31" s="477">
        <v>728400</v>
      </c>
      <c r="I31" s="720">
        <f t="shared" si="2"/>
        <v>0</v>
      </c>
      <c r="J31" s="477">
        <v>728400</v>
      </c>
      <c r="K31" s="720">
        <f t="shared" si="4"/>
        <v>0.14998421218819069</v>
      </c>
      <c r="L31" s="504">
        <v>633400</v>
      </c>
    </row>
    <row r="32" spans="1:12" s="28" customFormat="1" ht="30" customHeight="1">
      <c r="A32" s="267">
        <v>11000019444</v>
      </c>
      <c r="B32" s="1239" t="s">
        <v>943</v>
      </c>
      <c r="C32" s="1240"/>
      <c r="D32" s="1240"/>
      <c r="E32" s="1240"/>
      <c r="F32" s="1241"/>
      <c r="G32" s="256">
        <f t="shared" si="3"/>
        <v>649250</v>
      </c>
      <c r="H32" s="477">
        <v>779100</v>
      </c>
      <c r="I32" s="720">
        <f t="shared" si="2"/>
        <v>0</v>
      </c>
      <c r="J32" s="477">
        <v>779100</v>
      </c>
      <c r="K32" s="720">
        <f t="shared" si="4"/>
        <v>0.14996309963099641</v>
      </c>
      <c r="L32" s="672">
        <v>677500</v>
      </c>
    </row>
    <row r="33" spans="1:15" s="28" customFormat="1" ht="15" customHeight="1">
      <c r="A33" s="590"/>
      <c r="B33" s="1231" t="s">
        <v>1020</v>
      </c>
      <c r="C33" s="1232"/>
      <c r="D33" s="1232"/>
      <c r="E33" s="1232"/>
      <c r="F33" s="1233"/>
      <c r="G33" s="595"/>
      <c r="H33" s="518"/>
      <c r="I33" s="518"/>
      <c r="J33" s="518"/>
      <c r="K33" s="720"/>
      <c r="L33" s="676"/>
    </row>
    <row r="34" spans="1:15" s="28" customFormat="1" ht="30" customHeight="1">
      <c r="A34" s="271">
        <v>11000011195</v>
      </c>
      <c r="B34" s="1234" t="s">
        <v>1021</v>
      </c>
      <c r="C34" s="1234"/>
      <c r="D34" s="1234"/>
      <c r="E34" s="1234"/>
      <c r="F34" s="1234"/>
      <c r="G34" s="209">
        <f>H34/1.2</f>
        <v>383916.66666666669</v>
      </c>
      <c r="H34" s="477">
        <v>460700</v>
      </c>
      <c r="I34" s="720">
        <f t="shared" si="2"/>
        <v>6.9902461681374817E-2</v>
      </c>
      <c r="J34" s="477">
        <v>430600</v>
      </c>
      <c r="K34" s="720">
        <f>J34/L34-100%</f>
        <v>0.15010683760683752</v>
      </c>
      <c r="L34" s="676">
        <v>374400</v>
      </c>
    </row>
    <row r="35" spans="1:15" s="28" customFormat="1" ht="30" customHeight="1">
      <c r="A35" s="271">
        <v>11000010402</v>
      </c>
      <c r="B35" s="1238" t="s">
        <v>1022</v>
      </c>
      <c r="C35" s="1238"/>
      <c r="D35" s="1238"/>
      <c r="E35" s="1238"/>
      <c r="F35" s="1238"/>
      <c r="G35" s="233">
        <f>H35/1.2</f>
        <v>435333.33333333337</v>
      </c>
      <c r="H35" s="477">
        <v>522400</v>
      </c>
      <c r="I35" s="720">
        <f t="shared" si="2"/>
        <v>7.0053256861941859E-2</v>
      </c>
      <c r="J35" s="477">
        <v>488200</v>
      </c>
      <c r="K35" s="720">
        <f>J35/L35-100%</f>
        <v>0.15005889281507656</v>
      </c>
      <c r="L35" s="676">
        <v>424500</v>
      </c>
    </row>
    <row r="36" spans="1:15" s="28" customFormat="1" ht="30" customHeight="1">
      <c r="A36" s="272">
        <v>11000011253</v>
      </c>
      <c r="B36" s="1238" t="s">
        <v>1094</v>
      </c>
      <c r="C36" s="1238"/>
      <c r="D36" s="1238"/>
      <c r="E36" s="1238"/>
      <c r="F36" s="1238"/>
      <c r="G36" s="233">
        <f>H36/1.2</f>
        <v>716833.33333333337</v>
      </c>
      <c r="H36" s="508">
        <v>860200</v>
      </c>
      <c r="I36" s="720">
        <f t="shared" si="2"/>
        <v>7.0033586266948555E-2</v>
      </c>
      <c r="J36" s="508">
        <v>803900</v>
      </c>
      <c r="K36" s="720">
        <f>J36/L36-100%</f>
        <v>0.1500715307582261</v>
      </c>
      <c r="L36" s="676">
        <v>699000</v>
      </c>
    </row>
    <row r="37" spans="1:15" s="28" customFormat="1" ht="15" customHeight="1">
      <c r="A37" s="234"/>
      <c r="B37" s="1334" t="s">
        <v>1304</v>
      </c>
      <c r="C37" s="1334"/>
      <c r="D37" s="1334"/>
      <c r="E37" s="1334"/>
      <c r="F37" s="1334"/>
      <c r="G37" s="33"/>
      <c r="H37" s="517"/>
      <c r="I37" s="517"/>
      <c r="J37" s="517"/>
      <c r="K37" s="720"/>
      <c r="L37" s="670"/>
    </row>
    <row r="38" spans="1:15" s="28" customFormat="1" ht="30" customHeight="1">
      <c r="A38" s="268">
        <v>11000019175</v>
      </c>
      <c r="B38" s="929" t="s">
        <v>884</v>
      </c>
      <c r="C38" s="930"/>
      <c r="D38" s="930"/>
      <c r="E38" s="930"/>
      <c r="F38" s="931"/>
      <c r="G38" s="196">
        <f>H38/1.2</f>
        <v>254333.33333333334</v>
      </c>
      <c r="H38" s="477">
        <v>305200</v>
      </c>
      <c r="I38" s="720">
        <f t="shared" si="2"/>
        <v>4.9879600963192328E-2</v>
      </c>
      <c r="J38" s="477">
        <v>290700</v>
      </c>
      <c r="K38" s="720">
        <f>J38/L38-100%</f>
        <v>0.14992088607594933</v>
      </c>
      <c r="L38" s="504">
        <v>252800</v>
      </c>
    </row>
    <row r="39" spans="1:15" s="28" customFormat="1" ht="30" customHeight="1">
      <c r="A39" s="269">
        <v>11000019107</v>
      </c>
      <c r="B39" s="1158" t="s">
        <v>949</v>
      </c>
      <c r="C39" s="1159"/>
      <c r="D39" s="1159"/>
      <c r="E39" s="1159"/>
      <c r="F39" s="1160"/>
      <c r="G39" s="519">
        <f>H39/1.2</f>
        <v>277000</v>
      </c>
      <c r="H39" s="477">
        <v>332400</v>
      </c>
      <c r="I39" s="720">
        <f t="shared" si="2"/>
        <v>4.9905243209096728E-2</v>
      </c>
      <c r="J39" s="477">
        <v>316600</v>
      </c>
      <c r="K39" s="720">
        <f>J39/L39-100%</f>
        <v>0.15001816200508533</v>
      </c>
      <c r="L39" s="677">
        <v>275300</v>
      </c>
    </row>
    <row r="40" spans="1:15" s="28" customFormat="1" ht="30" customHeight="1">
      <c r="A40" s="268">
        <v>11000019265</v>
      </c>
      <c r="B40" s="929" t="s">
        <v>885</v>
      </c>
      <c r="C40" s="930"/>
      <c r="D40" s="930"/>
      <c r="E40" s="930"/>
      <c r="F40" s="931"/>
      <c r="G40" s="196">
        <f>H40/1.2</f>
        <v>280750</v>
      </c>
      <c r="H40" s="477">
        <v>336900</v>
      </c>
      <c r="I40" s="720">
        <f t="shared" si="2"/>
        <v>4.9859769398566511E-2</v>
      </c>
      <c r="J40" s="477">
        <v>320900</v>
      </c>
      <c r="K40" s="720">
        <f>J40/L40-100%</f>
        <v>0.15017921146953395</v>
      </c>
      <c r="L40" s="504">
        <v>279000</v>
      </c>
    </row>
    <row r="41" spans="1:15" s="28" customFormat="1" ht="30" customHeight="1">
      <c r="A41" s="273">
        <v>11000019106</v>
      </c>
      <c r="B41" s="1360" t="s">
        <v>950</v>
      </c>
      <c r="C41" s="1361"/>
      <c r="D41" s="1361"/>
      <c r="E41" s="1361"/>
      <c r="F41" s="1362"/>
      <c r="G41" s="519">
        <f>H41/1.2</f>
        <v>314750</v>
      </c>
      <c r="H41" s="477">
        <v>377700</v>
      </c>
      <c r="I41" s="720">
        <f t="shared" si="2"/>
        <v>5.004170141784825E-2</v>
      </c>
      <c r="J41" s="477">
        <v>359700</v>
      </c>
      <c r="K41" s="720">
        <f>J41/L41-100%</f>
        <v>0.14993606138107407</v>
      </c>
      <c r="L41" s="677">
        <v>312800</v>
      </c>
    </row>
    <row r="42" spans="1:15" s="28" customFormat="1" ht="30" customHeight="1">
      <c r="A42" s="273">
        <v>11000005513</v>
      </c>
      <c r="B42" s="1349" t="s">
        <v>1093</v>
      </c>
      <c r="C42" s="1349"/>
      <c r="D42" s="1349"/>
      <c r="E42" s="1349"/>
      <c r="F42" s="1349"/>
      <c r="G42" s="519">
        <f>H42/1.2</f>
        <v>599750</v>
      </c>
      <c r="H42" s="477">
        <v>719700</v>
      </c>
      <c r="I42" s="720">
        <f t="shared" si="2"/>
        <v>5.0043770061278137E-2</v>
      </c>
      <c r="J42" s="477">
        <v>685400</v>
      </c>
      <c r="K42" s="720">
        <f>J42/L42-100%</f>
        <v>0.14999999999999991</v>
      </c>
      <c r="L42" s="677">
        <v>596000</v>
      </c>
    </row>
    <row r="43" spans="1:15" s="28" customFormat="1" ht="15" customHeight="1">
      <c r="A43" s="32"/>
      <c r="B43" s="1350" t="s">
        <v>1308</v>
      </c>
      <c r="C43" s="1350"/>
      <c r="D43" s="1350"/>
      <c r="E43" s="1350"/>
      <c r="F43" s="1350"/>
      <c r="G43" s="243"/>
      <c r="H43" s="483"/>
      <c r="I43" s="483"/>
      <c r="J43" s="483"/>
      <c r="K43" s="720"/>
      <c r="L43" s="504"/>
    </row>
    <row r="44" spans="1:15" s="28" customFormat="1" ht="30" customHeight="1">
      <c r="A44" s="274">
        <v>11000015964</v>
      </c>
      <c r="B44" s="1216" t="s">
        <v>952</v>
      </c>
      <c r="C44" s="1217"/>
      <c r="D44" s="1217"/>
      <c r="E44" s="1217"/>
      <c r="F44" s="1218"/>
      <c r="G44" s="233">
        <f>H44/1.2</f>
        <v>324750</v>
      </c>
      <c r="H44" s="477">
        <v>389700</v>
      </c>
      <c r="I44" s="720">
        <f t="shared" si="2"/>
        <v>9.9915325994919479E-2</v>
      </c>
      <c r="J44" s="477">
        <v>354300</v>
      </c>
      <c r="K44" s="720">
        <f>J44/L44-100%</f>
        <v>0.14995131450827648</v>
      </c>
      <c r="L44" s="676">
        <v>308100</v>
      </c>
    </row>
    <row r="45" spans="1:15" s="28" customFormat="1" ht="30" customHeight="1">
      <c r="A45" s="274">
        <v>11000015891</v>
      </c>
      <c r="B45" s="1338" t="s">
        <v>951</v>
      </c>
      <c r="C45" s="1339"/>
      <c r="D45" s="1339"/>
      <c r="E45" s="1339"/>
      <c r="F45" s="1340"/>
      <c r="G45" s="233">
        <f>H45/1.2</f>
        <v>355500</v>
      </c>
      <c r="H45" s="477">
        <v>426600</v>
      </c>
      <c r="I45" s="720">
        <f t="shared" si="2"/>
        <v>0.10005157297576073</v>
      </c>
      <c r="J45" s="477">
        <v>387800</v>
      </c>
      <c r="K45" s="720">
        <f>J45/L45-100%</f>
        <v>0.15005931198102007</v>
      </c>
      <c r="L45" s="676">
        <v>337200</v>
      </c>
    </row>
    <row r="46" spans="1:15" s="28" customFormat="1" ht="30" customHeight="1">
      <c r="A46" s="270">
        <v>11000035637</v>
      </c>
      <c r="B46" s="1242" t="s">
        <v>1309</v>
      </c>
      <c r="C46" s="1243"/>
      <c r="D46" s="1243"/>
      <c r="E46" s="1243"/>
      <c r="F46" s="1244"/>
      <c r="G46" s="233">
        <f>H46/1.2</f>
        <v>732333.33333333337</v>
      </c>
      <c r="H46" s="478">
        <v>878800</v>
      </c>
      <c r="I46" s="720"/>
      <c r="J46" s="478"/>
      <c r="K46" s="720"/>
      <c r="L46" s="676"/>
    </row>
    <row r="47" spans="1:15" s="28" customFormat="1" ht="15" customHeight="1">
      <c r="A47" s="792"/>
      <c r="B47" s="1334" t="s">
        <v>1317</v>
      </c>
      <c r="C47" s="1334"/>
      <c r="D47" s="1334"/>
      <c r="E47" s="1334"/>
      <c r="F47" s="1334"/>
      <c r="G47" s="793"/>
      <c r="H47" s="794"/>
      <c r="I47" s="794"/>
      <c r="J47" s="794"/>
      <c r="K47" s="720"/>
      <c r="L47" s="676"/>
    </row>
    <row r="48" spans="1:15" s="28" customFormat="1" ht="30" customHeight="1">
      <c r="A48" s="269">
        <v>11000035634</v>
      </c>
      <c r="B48" s="1158" t="s">
        <v>1318</v>
      </c>
      <c r="C48" s="1159"/>
      <c r="D48" s="1159"/>
      <c r="E48" s="1159"/>
      <c r="F48" s="1160"/>
      <c r="G48" s="39">
        <f>H48/1.2</f>
        <v>258500</v>
      </c>
      <c r="H48" s="478">
        <v>310200</v>
      </c>
      <c r="I48" s="720"/>
      <c r="J48" s="478"/>
      <c r="K48" s="720"/>
      <c r="L48" s="803"/>
      <c r="N48" s="795"/>
      <c r="O48" s="796"/>
    </row>
    <row r="49" spans="1:15" s="28" customFormat="1" ht="30" customHeight="1">
      <c r="A49" s="269">
        <v>11000035572</v>
      </c>
      <c r="B49" s="959" t="s">
        <v>1319</v>
      </c>
      <c r="C49" s="960"/>
      <c r="D49" s="960"/>
      <c r="E49" s="960"/>
      <c r="F49" s="961"/>
      <c r="G49" s="39">
        <f>H49/1.2</f>
        <v>295916.66666666669</v>
      </c>
      <c r="H49" s="478">
        <v>355100</v>
      </c>
      <c r="I49" s="720"/>
      <c r="J49" s="478"/>
      <c r="K49" s="720"/>
      <c r="L49" s="803"/>
    </row>
    <row r="50" spans="1:15" s="28" customFormat="1" ht="15" customHeight="1">
      <c r="A50" s="792"/>
      <c r="B50" s="1334" t="s">
        <v>1320</v>
      </c>
      <c r="C50" s="1334"/>
      <c r="D50" s="1334"/>
      <c r="E50" s="1334"/>
      <c r="F50" s="1334"/>
      <c r="G50" s="793"/>
      <c r="H50" s="794"/>
      <c r="I50" s="794"/>
      <c r="J50" s="794"/>
      <c r="K50" s="720"/>
      <c r="L50" s="803"/>
    </row>
    <row r="51" spans="1:15" s="28" customFormat="1" ht="30" customHeight="1">
      <c r="A51" s="269">
        <v>11000035623</v>
      </c>
      <c r="B51" s="1158" t="s">
        <v>1321</v>
      </c>
      <c r="C51" s="1159"/>
      <c r="D51" s="1159"/>
      <c r="E51" s="1159"/>
      <c r="F51" s="1160"/>
      <c r="G51" s="519">
        <f>H51/1.2</f>
        <v>231750</v>
      </c>
      <c r="H51" s="478">
        <v>278100</v>
      </c>
      <c r="I51" s="720"/>
      <c r="J51" s="478"/>
      <c r="K51" s="720"/>
      <c r="L51" s="803"/>
      <c r="N51" s="795"/>
      <c r="O51" s="796"/>
    </row>
    <row r="52" spans="1:15" s="28" customFormat="1" ht="30" customHeight="1">
      <c r="A52" s="269">
        <v>11000035562</v>
      </c>
      <c r="B52" s="1158" t="s">
        <v>1322</v>
      </c>
      <c r="C52" s="1159"/>
      <c r="D52" s="1159"/>
      <c r="E52" s="1159"/>
      <c r="F52" s="1160"/>
      <c r="G52" s="519">
        <f>H52/1.2</f>
        <v>255750</v>
      </c>
      <c r="H52" s="478">
        <v>306900</v>
      </c>
      <c r="I52" s="720"/>
      <c r="J52" s="478"/>
      <c r="K52" s="720"/>
      <c r="L52" s="803"/>
      <c r="N52" s="795"/>
      <c r="O52" s="796"/>
    </row>
    <row r="53" spans="1:15" s="28" customFormat="1" ht="15" customHeight="1">
      <c r="A53" s="32"/>
      <c r="B53" s="1334" t="s">
        <v>709</v>
      </c>
      <c r="C53" s="1334"/>
      <c r="D53" s="1334"/>
      <c r="E53" s="1334"/>
      <c r="F53" s="1334"/>
      <c r="G53" s="33"/>
      <c r="H53" s="517"/>
      <c r="I53" s="517"/>
      <c r="J53" s="517"/>
      <c r="K53" s="720"/>
      <c r="L53" s="670"/>
    </row>
    <row r="54" spans="1:15" s="28" customFormat="1" ht="15" customHeight="1">
      <c r="A54" s="272">
        <v>11000004220</v>
      </c>
      <c r="B54" s="1335" t="s">
        <v>733</v>
      </c>
      <c r="C54" s="1336"/>
      <c r="D54" s="1336"/>
      <c r="E54" s="1336"/>
      <c r="F54" s="1337"/>
      <c r="G54" s="199">
        <f>H54/1.2</f>
        <v>26416.666666666668</v>
      </c>
      <c r="H54" s="477">
        <v>31700</v>
      </c>
      <c r="I54" s="720">
        <f t="shared" si="2"/>
        <v>0.10069444444444442</v>
      </c>
      <c r="J54" s="477">
        <v>28800</v>
      </c>
      <c r="K54" s="720">
        <f>J54/L54-100%</f>
        <v>0.15199999999999991</v>
      </c>
      <c r="L54" s="676">
        <v>25000</v>
      </c>
    </row>
    <row r="55" spans="1:15" s="28" customFormat="1" ht="15" customHeight="1">
      <c r="A55" s="32"/>
      <c r="B55" s="1334" t="s">
        <v>9</v>
      </c>
      <c r="C55" s="1334"/>
      <c r="D55" s="1334"/>
      <c r="E55" s="1334"/>
      <c r="F55" s="1334"/>
      <c r="G55" s="33"/>
      <c r="H55" s="517"/>
      <c r="I55" s="517"/>
      <c r="J55" s="517"/>
      <c r="K55" s="720"/>
      <c r="L55" s="670"/>
    </row>
    <row r="56" spans="1:15" s="28" customFormat="1" ht="15" customHeight="1">
      <c r="A56" s="264">
        <v>21000807851</v>
      </c>
      <c r="B56" s="1341" t="s">
        <v>1075</v>
      </c>
      <c r="C56" s="1342"/>
      <c r="D56" s="1342"/>
      <c r="E56" s="1342"/>
      <c r="F56" s="1343"/>
      <c r="G56" s="29">
        <f>H56/1.2</f>
        <v>67000</v>
      </c>
      <c r="H56" s="477">
        <v>80400</v>
      </c>
      <c r="I56" s="720">
        <f t="shared" si="2"/>
        <v>0</v>
      </c>
      <c r="J56" s="477">
        <v>80400</v>
      </c>
      <c r="K56" s="720">
        <f t="shared" ref="K56:K74" si="5">J56/L56-100%</f>
        <v>0.15021459227467804</v>
      </c>
      <c r="L56" s="665">
        <v>69900</v>
      </c>
    </row>
    <row r="57" spans="1:15" s="28" customFormat="1" ht="15" customHeight="1">
      <c r="A57" s="275">
        <v>11000008419</v>
      </c>
      <c r="B57" s="1138" t="s">
        <v>345</v>
      </c>
      <c r="C57" s="1139"/>
      <c r="D57" s="1139"/>
      <c r="E57" s="1139"/>
      <c r="F57" s="1140"/>
      <c r="G57" s="29">
        <f t="shared" ref="G57:G66" si="6">H57/1.2</f>
        <v>19666.666666666668</v>
      </c>
      <c r="H57" s="477">
        <v>23600</v>
      </c>
      <c r="I57" s="720">
        <f t="shared" si="2"/>
        <v>0.15121951219512186</v>
      </c>
      <c r="J57" s="477">
        <v>20500</v>
      </c>
      <c r="K57" s="720">
        <f t="shared" si="5"/>
        <v>0.151685393258427</v>
      </c>
      <c r="L57" s="665">
        <v>17800</v>
      </c>
    </row>
    <row r="58" spans="1:15" s="28" customFormat="1" ht="15" customHeight="1">
      <c r="A58" s="271">
        <v>11000160517</v>
      </c>
      <c r="B58" s="1294" t="s">
        <v>816</v>
      </c>
      <c r="C58" s="1295"/>
      <c r="D58" s="1295"/>
      <c r="E58" s="1295"/>
      <c r="F58" s="1296"/>
      <c r="G58" s="209">
        <f t="shared" si="6"/>
        <v>21333.333333333336</v>
      </c>
      <c r="H58" s="477">
        <v>25600</v>
      </c>
      <c r="I58" s="720">
        <f t="shared" si="2"/>
        <v>0.14798206278026904</v>
      </c>
      <c r="J58" s="477">
        <v>22300</v>
      </c>
      <c r="K58" s="720">
        <f t="shared" si="5"/>
        <v>0.14948453608247414</v>
      </c>
      <c r="L58" s="676">
        <v>19400</v>
      </c>
    </row>
    <row r="59" spans="1:15" s="28" customFormat="1" ht="15" customHeight="1">
      <c r="A59" s="275">
        <v>11000002326</v>
      </c>
      <c r="B59" s="1138" t="s">
        <v>346</v>
      </c>
      <c r="C59" s="1139"/>
      <c r="D59" s="1139"/>
      <c r="E59" s="1139"/>
      <c r="F59" s="1140"/>
      <c r="G59" s="29">
        <f t="shared" si="6"/>
        <v>21833.333333333336</v>
      </c>
      <c r="H59" s="477">
        <v>26200</v>
      </c>
      <c r="I59" s="720">
        <f t="shared" si="2"/>
        <v>0.14912280701754388</v>
      </c>
      <c r="J59" s="477">
        <v>22800</v>
      </c>
      <c r="K59" s="720">
        <f t="shared" si="5"/>
        <v>0.1515151515151516</v>
      </c>
      <c r="L59" s="504">
        <v>19800</v>
      </c>
    </row>
    <row r="60" spans="1:15" s="28" customFormat="1" ht="15" customHeight="1">
      <c r="A60" s="276">
        <v>11000002329</v>
      </c>
      <c r="B60" s="1138" t="s">
        <v>347</v>
      </c>
      <c r="C60" s="1139"/>
      <c r="D60" s="1139"/>
      <c r="E60" s="1139"/>
      <c r="F60" s="1140"/>
      <c r="G60" s="29">
        <f t="shared" si="6"/>
        <v>24083.333333333336</v>
      </c>
      <c r="H60" s="477">
        <v>28900</v>
      </c>
      <c r="I60" s="720">
        <f t="shared" si="2"/>
        <v>0.15139442231075706</v>
      </c>
      <c r="J60" s="477">
        <v>25100</v>
      </c>
      <c r="K60" s="720">
        <f t="shared" si="5"/>
        <v>0.15137614678899092</v>
      </c>
      <c r="L60" s="504">
        <v>21800</v>
      </c>
    </row>
    <row r="61" spans="1:15" s="19" customFormat="1" ht="15" customHeight="1">
      <c r="A61" s="273">
        <v>11000004251</v>
      </c>
      <c r="B61" s="1294" t="s">
        <v>1311</v>
      </c>
      <c r="C61" s="1295"/>
      <c r="D61" s="1295"/>
      <c r="E61" s="1295"/>
      <c r="F61" s="1296"/>
      <c r="G61" s="39">
        <f>H61/1.2</f>
        <v>12166.666666666668</v>
      </c>
      <c r="H61" s="478">
        <v>14600</v>
      </c>
      <c r="I61" s="720">
        <f t="shared" si="2"/>
        <v>0</v>
      </c>
      <c r="J61" s="478">
        <v>14600</v>
      </c>
      <c r="K61" s="720"/>
      <c r="L61" s="804"/>
    </row>
    <row r="62" spans="1:15" s="28" customFormat="1" ht="15" customHeight="1">
      <c r="A62" s="267">
        <v>11000019617</v>
      </c>
      <c r="B62" s="188" t="s">
        <v>348</v>
      </c>
      <c r="C62" s="192"/>
      <c r="D62" s="189"/>
      <c r="E62" s="189"/>
      <c r="F62" s="190"/>
      <c r="G62" s="29">
        <f t="shared" si="6"/>
        <v>29500</v>
      </c>
      <c r="H62" s="477">
        <v>35400</v>
      </c>
      <c r="I62" s="720">
        <f t="shared" si="2"/>
        <v>0.14935064935064934</v>
      </c>
      <c r="J62" s="477">
        <v>30800</v>
      </c>
      <c r="K62" s="720">
        <f t="shared" si="5"/>
        <v>0.14925373134328357</v>
      </c>
      <c r="L62" s="663">
        <v>26800</v>
      </c>
    </row>
    <row r="63" spans="1:15" s="28" customFormat="1" ht="15" customHeight="1">
      <c r="A63" s="267">
        <v>11000019616</v>
      </c>
      <c r="B63" s="1138" t="s">
        <v>349</v>
      </c>
      <c r="C63" s="1139"/>
      <c r="D63" s="1139"/>
      <c r="E63" s="1139"/>
      <c r="F63" s="1140"/>
      <c r="G63" s="29">
        <f t="shared" si="6"/>
        <v>30750</v>
      </c>
      <c r="H63" s="477">
        <v>36900</v>
      </c>
      <c r="I63" s="720">
        <f t="shared" si="2"/>
        <v>0.14953271028037385</v>
      </c>
      <c r="J63" s="477">
        <v>32100</v>
      </c>
      <c r="K63" s="720">
        <f t="shared" si="5"/>
        <v>0.15053763440860224</v>
      </c>
      <c r="L63" s="663">
        <v>27900</v>
      </c>
    </row>
    <row r="64" spans="1:15" s="28" customFormat="1" ht="15" customHeight="1">
      <c r="A64" s="267">
        <v>11000019710</v>
      </c>
      <c r="B64" s="188" t="s">
        <v>530</v>
      </c>
      <c r="C64" s="192"/>
      <c r="D64" s="189"/>
      <c r="E64" s="189"/>
      <c r="F64" s="190"/>
      <c r="G64" s="29">
        <f t="shared" si="6"/>
        <v>34166.666666666672</v>
      </c>
      <c r="H64" s="477">
        <v>41000</v>
      </c>
      <c r="I64" s="720">
        <f t="shared" si="2"/>
        <v>0.19883040935672525</v>
      </c>
      <c r="J64" s="477">
        <v>34200</v>
      </c>
      <c r="K64" s="720">
        <f t="shared" si="5"/>
        <v>0.1515151515151516</v>
      </c>
      <c r="L64" s="663">
        <v>29700</v>
      </c>
    </row>
    <row r="65" spans="1:12" s="28" customFormat="1" ht="15" customHeight="1">
      <c r="A65" s="267">
        <v>11000019711</v>
      </c>
      <c r="B65" s="188" t="s">
        <v>547</v>
      </c>
      <c r="C65" s="192"/>
      <c r="D65" s="189"/>
      <c r="E65" s="189"/>
      <c r="F65" s="190"/>
      <c r="G65" s="29">
        <f t="shared" si="6"/>
        <v>38083.333333333336</v>
      </c>
      <c r="H65" s="477">
        <v>45700</v>
      </c>
      <c r="I65" s="720">
        <f t="shared" si="2"/>
        <v>0.19947506561679784</v>
      </c>
      <c r="J65" s="477">
        <v>38100</v>
      </c>
      <c r="K65" s="720">
        <f t="shared" si="5"/>
        <v>0.1510574018126889</v>
      </c>
      <c r="L65" s="663">
        <v>33100</v>
      </c>
    </row>
    <row r="66" spans="1:12" s="28" customFormat="1" ht="15" customHeight="1">
      <c r="A66" s="277">
        <v>11000026521</v>
      </c>
      <c r="B66" s="1269" t="s">
        <v>280</v>
      </c>
      <c r="C66" s="1270"/>
      <c r="D66" s="1270"/>
      <c r="E66" s="1270"/>
      <c r="F66" s="1271"/>
      <c r="G66" s="230">
        <f t="shared" si="6"/>
        <v>7333.3333333333339</v>
      </c>
      <c r="H66" s="508">
        <v>8800</v>
      </c>
      <c r="I66" s="720">
        <f t="shared" si="2"/>
        <v>0.10000000000000009</v>
      </c>
      <c r="J66" s="508">
        <v>8000</v>
      </c>
      <c r="K66" s="720">
        <f t="shared" si="5"/>
        <v>0.14285714285714279</v>
      </c>
      <c r="L66" s="665">
        <v>7000</v>
      </c>
    </row>
    <row r="67" spans="1:12" s="28" customFormat="1" ht="15" customHeight="1">
      <c r="A67" s="61"/>
      <c r="B67" s="969" t="s">
        <v>308</v>
      </c>
      <c r="C67" s="969"/>
      <c r="D67" s="969"/>
      <c r="E67" s="969"/>
      <c r="F67" s="969"/>
      <c r="G67" s="594"/>
      <c r="H67" s="516"/>
      <c r="I67" s="516"/>
      <c r="J67" s="516"/>
      <c r="K67" s="720"/>
      <c r="L67" s="662"/>
    </row>
    <row r="68" spans="1:12" s="28" customFormat="1" ht="15" customHeight="1">
      <c r="A68" s="278">
        <v>21000005678</v>
      </c>
      <c r="B68" s="1366" t="s">
        <v>1226</v>
      </c>
      <c r="C68" s="1367"/>
      <c r="D68" s="1367"/>
      <c r="E68" s="1367"/>
      <c r="F68" s="1368"/>
      <c r="G68" s="215">
        <f t="shared" ref="G68:G74" si="7">H68/1.2</f>
        <v>65166.666666666672</v>
      </c>
      <c r="H68" s="477">
        <v>78200</v>
      </c>
      <c r="I68" s="720">
        <f t="shared" si="2"/>
        <v>0</v>
      </c>
      <c r="J68" s="477">
        <v>78200</v>
      </c>
      <c r="K68" s="720">
        <f t="shared" si="5"/>
        <v>0.14999999999999991</v>
      </c>
      <c r="L68" s="678">
        <v>68000</v>
      </c>
    </row>
    <row r="69" spans="1:12" s="28" customFormat="1" ht="15" customHeight="1">
      <c r="A69" s="589">
        <v>21000004662</v>
      </c>
      <c r="B69" s="1363" t="s">
        <v>1227</v>
      </c>
      <c r="C69" s="1364"/>
      <c r="D69" s="1364"/>
      <c r="E69" s="1364"/>
      <c r="F69" s="1365"/>
      <c r="G69" s="215">
        <f t="shared" si="7"/>
        <v>67000</v>
      </c>
      <c r="H69" s="477">
        <v>80400</v>
      </c>
      <c r="I69" s="720">
        <f t="shared" si="2"/>
        <v>0</v>
      </c>
      <c r="J69" s="477">
        <v>80400</v>
      </c>
      <c r="K69" s="720">
        <f t="shared" si="5"/>
        <v>0.15021459227467804</v>
      </c>
      <c r="L69" s="678">
        <v>69900</v>
      </c>
    </row>
    <row r="70" spans="1:12" s="28" customFormat="1" ht="30" customHeight="1">
      <c r="A70" s="278">
        <v>21000002816</v>
      </c>
      <c r="B70" s="1344" t="s">
        <v>1228</v>
      </c>
      <c r="C70" s="1345"/>
      <c r="D70" s="1345"/>
      <c r="E70" s="1345"/>
      <c r="F70" s="1346"/>
      <c r="G70" s="215">
        <f t="shared" si="7"/>
        <v>102083.33333333334</v>
      </c>
      <c r="H70" s="477">
        <v>122500</v>
      </c>
      <c r="I70" s="720">
        <f t="shared" si="2"/>
        <v>0</v>
      </c>
      <c r="J70" s="477">
        <v>122500</v>
      </c>
      <c r="K70" s="720">
        <f t="shared" si="5"/>
        <v>0.15023474178403751</v>
      </c>
      <c r="L70" s="678">
        <v>106500</v>
      </c>
    </row>
    <row r="71" spans="1:12" s="28" customFormat="1" ht="15" customHeight="1">
      <c r="A71" s="279">
        <v>21000080608</v>
      </c>
      <c r="B71" s="1168" t="s">
        <v>691</v>
      </c>
      <c r="C71" s="1169"/>
      <c r="D71" s="1169"/>
      <c r="E71" s="1169"/>
      <c r="F71" s="1170"/>
      <c r="G71" s="29">
        <f t="shared" si="7"/>
        <v>21833.333333333336</v>
      </c>
      <c r="H71" s="477">
        <v>26200</v>
      </c>
      <c r="I71" s="720">
        <f t="shared" si="2"/>
        <v>0</v>
      </c>
      <c r="J71" s="477">
        <v>26200</v>
      </c>
      <c r="K71" s="720">
        <f t="shared" si="5"/>
        <v>0.14912280701754388</v>
      </c>
      <c r="L71" s="663">
        <v>22800</v>
      </c>
    </row>
    <row r="72" spans="1:12" s="28" customFormat="1" ht="15" customHeight="1">
      <c r="A72" s="279">
        <v>21000080700</v>
      </c>
      <c r="B72" s="1168" t="s">
        <v>690</v>
      </c>
      <c r="C72" s="1169"/>
      <c r="D72" s="1169"/>
      <c r="E72" s="1169"/>
      <c r="F72" s="1170"/>
      <c r="G72" s="29">
        <f t="shared" si="7"/>
        <v>22500</v>
      </c>
      <c r="H72" s="477">
        <v>27000</v>
      </c>
      <c r="I72" s="720">
        <f t="shared" si="2"/>
        <v>0</v>
      </c>
      <c r="J72" s="477">
        <v>27000</v>
      </c>
      <c r="K72" s="720">
        <f t="shared" si="5"/>
        <v>0.14893617021276606</v>
      </c>
      <c r="L72" s="663">
        <v>23500</v>
      </c>
    </row>
    <row r="73" spans="1:12" s="28" customFormat="1" ht="15" customHeight="1">
      <c r="A73" s="280">
        <v>21000001627</v>
      </c>
      <c r="B73" s="1168" t="s">
        <v>688</v>
      </c>
      <c r="C73" s="1169"/>
      <c r="D73" s="1169"/>
      <c r="E73" s="1169"/>
      <c r="F73" s="1170"/>
      <c r="G73" s="29">
        <f t="shared" si="7"/>
        <v>30000</v>
      </c>
      <c r="H73" s="477">
        <v>36000</v>
      </c>
      <c r="I73" s="720">
        <f t="shared" si="2"/>
        <v>0</v>
      </c>
      <c r="J73" s="477">
        <v>36000</v>
      </c>
      <c r="K73" s="720">
        <f t="shared" si="5"/>
        <v>0.15015974440894575</v>
      </c>
      <c r="L73" s="663">
        <v>31300</v>
      </c>
    </row>
    <row r="74" spans="1:12" s="28" customFormat="1" ht="15" customHeight="1">
      <c r="A74" s="281">
        <v>21000080801</v>
      </c>
      <c r="B74" s="1369" t="s">
        <v>689</v>
      </c>
      <c r="C74" s="1370"/>
      <c r="D74" s="1370"/>
      <c r="E74" s="1370"/>
      <c r="F74" s="1371"/>
      <c r="G74" s="191">
        <f t="shared" si="7"/>
        <v>30166.666666666668</v>
      </c>
      <c r="H74" s="477">
        <v>36200</v>
      </c>
      <c r="I74" s="720">
        <f t="shared" si="2"/>
        <v>0</v>
      </c>
      <c r="J74" s="477">
        <v>36200</v>
      </c>
      <c r="K74" s="720">
        <f t="shared" si="5"/>
        <v>0.14920634920634912</v>
      </c>
      <c r="L74" s="663">
        <v>31500</v>
      </c>
    </row>
    <row r="75" spans="1:12" s="28" customFormat="1" ht="15" customHeight="1">
      <c r="A75" s="596"/>
      <c r="B75" s="1124" t="s">
        <v>941</v>
      </c>
      <c r="C75" s="1187"/>
      <c r="D75" s="1187"/>
      <c r="E75" s="1187"/>
      <c r="F75" s="1187"/>
      <c r="G75" s="549"/>
      <c r="H75" s="282"/>
      <c r="I75" s="282"/>
      <c r="J75" s="282"/>
      <c r="K75" s="720"/>
      <c r="L75" s="324"/>
    </row>
    <row r="76" spans="1:12" s="19" customFormat="1" ht="15" customHeight="1">
      <c r="A76" s="287">
        <v>12000082249</v>
      </c>
      <c r="B76" s="865" t="s">
        <v>1467</v>
      </c>
      <c r="C76" s="866"/>
      <c r="D76" s="866"/>
      <c r="E76" s="866"/>
      <c r="F76" s="867"/>
      <c r="G76" s="233">
        <f>H76/1.2</f>
        <v>5833.3333333333339</v>
      </c>
      <c r="H76" s="478">
        <v>7000</v>
      </c>
      <c r="I76" s="828"/>
      <c r="J76" s="851"/>
      <c r="K76" s="734"/>
      <c r="L76" s="565"/>
    </row>
    <row r="77" spans="1:12" s="24" customFormat="1" ht="14.25" hidden="1" customHeight="1">
      <c r="A77" s="591">
        <v>12000137050</v>
      </c>
      <c r="B77" s="1213" t="s">
        <v>936</v>
      </c>
      <c r="C77" s="1214"/>
      <c r="D77" s="1214"/>
      <c r="E77" s="1214"/>
      <c r="F77" s="1215"/>
      <c r="G77" s="191">
        <f t="shared" ref="G77:G85" si="8">H77/1.2</f>
        <v>1625</v>
      </c>
      <c r="H77" s="477">
        <v>1950</v>
      </c>
      <c r="I77" s="720">
        <f t="shared" si="2"/>
        <v>5.4054054054053946E-2</v>
      </c>
      <c r="J77" s="477">
        <v>1850</v>
      </c>
      <c r="K77" s="720">
        <f t="shared" ref="K77:K101" si="9">J77/L77-100%</f>
        <v>0.15625</v>
      </c>
      <c r="L77" s="679">
        <v>1600</v>
      </c>
    </row>
    <row r="78" spans="1:12" s="152" customFormat="1" ht="14.25" hidden="1" customHeight="1">
      <c r="A78" s="284">
        <v>12000137048</v>
      </c>
      <c r="B78" s="1213" t="s">
        <v>935</v>
      </c>
      <c r="C78" s="1214"/>
      <c r="D78" s="1214"/>
      <c r="E78" s="1214"/>
      <c r="F78" s="1215"/>
      <c r="G78" s="256">
        <f t="shared" si="8"/>
        <v>5416.666666666667</v>
      </c>
      <c r="H78" s="477">
        <v>6500</v>
      </c>
      <c r="I78" s="720">
        <f t="shared" si="2"/>
        <v>0.31313131313131315</v>
      </c>
      <c r="J78" s="477">
        <v>4950</v>
      </c>
      <c r="K78" s="720">
        <f t="shared" si="9"/>
        <v>0.15116279069767447</v>
      </c>
      <c r="L78" s="679">
        <v>4300</v>
      </c>
    </row>
    <row r="79" spans="1:12" s="152" customFormat="1" ht="15" hidden="1" customHeight="1">
      <c r="A79" s="816">
        <v>12000137051</v>
      </c>
      <c r="B79" s="1213" t="s">
        <v>1305</v>
      </c>
      <c r="C79" s="1214"/>
      <c r="D79" s="1214"/>
      <c r="E79" s="1214"/>
      <c r="F79" s="1215"/>
      <c r="G79" s="46">
        <f>H79/1.2</f>
        <v>875</v>
      </c>
      <c r="H79" s="799">
        <v>1050</v>
      </c>
      <c r="I79" s="729">
        <f t="shared" si="2"/>
        <v>0</v>
      </c>
      <c r="J79" s="799">
        <v>1050</v>
      </c>
      <c r="K79" s="729">
        <f t="shared" si="9"/>
        <v>0.16666666666666674</v>
      </c>
      <c r="L79" s="679">
        <v>900</v>
      </c>
    </row>
    <row r="80" spans="1:12" s="24" customFormat="1" ht="15" hidden="1" customHeight="1">
      <c r="A80" s="816">
        <v>12000137049</v>
      </c>
      <c r="B80" s="1213" t="s">
        <v>1281</v>
      </c>
      <c r="C80" s="1214"/>
      <c r="D80" s="1214"/>
      <c r="E80" s="1214"/>
      <c r="F80" s="1215"/>
      <c r="G80" s="46">
        <f t="shared" si="8"/>
        <v>2583.3333333333335</v>
      </c>
      <c r="H80" s="477">
        <v>3100</v>
      </c>
      <c r="I80" s="729">
        <f t="shared" si="2"/>
        <v>0</v>
      </c>
      <c r="J80" s="477">
        <v>3100</v>
      </c>
      <c r="K80" s="729">
        <f t="shared" si="9"/>
        <v>0.14814814814814814</v>
      </c>
      <c r="L80" s="663">
        <v>2700</v>
      </c>
    </row>
    <row r="81" spans="1:12" s="24" customFormat="1" ht="12.75" customHeight="1">
      <c r="A81" s="283">
        <v>12000137052</v>
      </c>
      <c r="B81" s="995" t="s">
        <v>937</v>
      </c>
      <c r="C81" s="996"/>
      <c r="D81" s="996"/>
      <c r="E81" s="996"/>
      <c r="F81" s="997"/>
      <c r="G81" s="256">
        <f t="shared" si="8"/>
        <v>2250</v>
      </c>
      <c r="H81" s="477">
        <v>2700</v>
      </c>
      <c r="I81" s="720">
        <f t="shared" si="2"/>
        <v>0.42105263157894735</v>
      </c>
      <c r="J81" s="477">
        <v>1900</v>
      </c>
      <c r="K81" s="720">
        <f t="shared" si="9"/>
        <v>0.1515151515151516</v>
      </c>
      <c r="L81" s="680">
        <v>1650</v>
      </c>
    </row>
    <row r="82" spans="1:12" s="24" customFormat="1" ht="14.25" customHeight="1">
      <c r="A82" s="284">
        <v>12000137053</v>
      </c>
      <c r="B82" s="995" t="s">
        <v>938</v>
      </c>
      <c r="C82" s="996"/>
      <c r="D82" s="996"/>
      <c r="E82" s="996"/>
      <c r="F82" s="997"/>
      <c r="G82" s="256">
        <f t="shared" si="8"/>
        <v>1875</v>
      </c>
      <c r="H82" s="477">
        <v>2250</v>
      </c>
      <c r="I82" s="720">
        <f t="shared" si="2"/>
        <v>0.18421052631578938</v>
      </c>
      <c r="J82" s="477">
        <v>1900</v>
      </c>
      <c r="K82" s="720">
        <f t="shared" si="9"/>
        <v>0.1515151515151516</v>
      </c>
      <c r="L82" s="680">
        <v>1650</v>
      </c>
    </row>
    <row r="83" spans="1:12" s="24" customFormat="1" ht="15" customHeight="1">
      <c r="A83" s="283">
        <v>12000137054</v>
      </c>
      <c r="B83" s="995" t="s">
        <v>939</v>
      </c>
      <c r="C83" s="996"/>
      <c r="D83" s="996"/>
      <c r="E83" s="996"/>
      <c r="F83" s="997"/>
      <c r="G83" s="256">
        <f t="shared" si="8"/>
        <v>2166.666666666667</v>
      </c>
      <c r="H83" s="477">
        <v>2600</v>
      </c>
      <c r="I83" s="720">
        <f t="shared" si="2"/>
        <v>0.30000000000000004</v>
      </c>
      <c r="J83" s="477">
        <v>2000</v>
      </c>
      <c r="K83" s="720">
        <f t="shared" si="9"/>
        <v>0.14285714285714279</v>
      </c>
      <c r="L83" s="324">
        <v>1750</v>
      </c>
    </row>
    <row r="84" spans="1:12" s="24" customFormat="1" ht="14.25" customHeight="1">
      <c r="A84" s="284">
        <v>12000137117</v>
      </c>
      <c r="B84" s="995" t="s">
        <v>940</v>
      </c>
      <c r="C84" s="996"/>
      <c r="D84" s="996"/>
      <c r="E84" s="996"/>
      <c r="F84" s="997"/>
      <c r="G84" s="256">
        <f t="shared" si="8"/>
        <v>2041.6666666666667</v>
      </c>
      <c r="H84" s="477">
        <v>2450</v>
      </c>
      <c r="I84" s="720">
        <f t="shared" si="2"/>
        <v>0.6333333333333333</v>
      </c>
      <c r="J84" s="477">
        <v>1500</v>
      </c>
      <c r="K84" s="720">
        <f t="shared" si="9"/>
        <v>0.15384615384615374</v>
      </c>
      <c r="L84" s="324">
        <v>1300</v>
      </c>
    </row>
    <row r="85" spans="1:12" s="24" customFormat="1" ht="15" hidden="1" customHeight="1">
      <c r="A85" s="286">
        <v>12000130637</v>
      </c>
      <c r="B85" s="98" t="s">
        <v>1297</v>
      </c>
      <c r="C85" s="165"/>
      <c r="D85" s="99"/>
      <c r="E85" s="99"/>
      <c r="F85" s="100"/>
      <c r="G85" s="256">
        <f t="shared" si="8"/>
        <v>583.33333333333337</v>
      </c>
      <c r="H85" s="477">
        <v>700</v>
      </c>
      <c r="I85" s="477"/>
      <c r="J85" s="477">
        <v>700</v>
      </c>
      <c r="K85" s="720">
        <f t="shared" si="9"/>
        <v>0.16666666666666674</v>
      </c>
      <c r="L85" s="324">
        <v>600</v>
      </c>
    </row>
    <row r="86" spans="1:12" s="28" customFormat="1" ht="15" customHeight="1">
      <c r="A86" s="592"/>
      <c r="B86" s="1372" t="s">
        <v>457</v>
      </c>
      <c r="C86" s="1373"/>
      <c r="D86" s="1373"/>
      <c r="E86" s="1373"/>
      <c r="F86" s="1373"/>
      <c r="G86" s="255"/>
      <c r="H86" s="282"/>
      <c r="I86" s="282"/>
      <c r="J86" s="282"/>
      <c r="K86" s="720"/>
      <c r="L86" s="324"/>
    </row>
    <row r="87" spans="1:12" s="24" customFormat="1" ht="15" customHeight="1">
      <c r="A87" s="284">
        <v>11000000377</v>
      </c>
      <c r="B87" s="995" t="s">
        <v>306</v>
      </c>
      <c r="C87" s="996"/>
      <c r="D87" s="996"/>
      <c r="E87" s="996"/>
      <c r="F87" s="997"/>
      <c r="G87" s="196">
        <f>H87/1.2</f>
        <v>83.333333333333343</v>
      </c>
      <c r="H87" s="477">
        <v>100</v>
      </c>
      <c r="I87" s="720">
        <f t="shared" ref="I87:I96" si="10">H87/J87-100%</f>
        <v>0</v>
      </c>
      <c r="J87" s="477">
        <v>100</v>
      </c>
      <c r="K87" s="720">
        <f t="shared" si="9"/>
        <v>0.11111111111111116</v>
      </c>
      <c r="L87" s="324">
        <v>90</v>
      </c>
    </row>
    <row r="88" spans="1:12" s="24" customFormat="1" ht="15" customHeight="1">
      <c r="A88" s="284">
        <v>11000008688</v>
      </c>
      <c r="B88" s="995" t="s">
        <v>147</v>
      </c>
      <c r="C88" s="996"/>
      <c r="D88" s="996"/>
      <c r="E88" s="996"/>
      <c r="F88" s="997"/>
      <c r="G88" s="196">
        <f t="shared" ref="G88:G96" si="11">H88/1.2</f>
        <v>4416.666666666667</v>
      </c>
      <c r="H88" s="477">
        <v>5300</v>
      </c>
      <c r="I88" s="720">
        <f t="shared" si="10"/>
        <v>0.10416666666666674</v>
      </c>
      <c r="J88" s="477">
        <v>4800</v>
      </c>
      <c r="K88" s="720">
        <f t="shared" si="9"/>
        <v>0.14285714285714279</v>
      </c>
      <c r="L88" s="324">
        <v>4200</v>
      </c>
    </row>
    <row r="89" spans="1:12" s="24" customFormat="1" ht="15" customHeight="1">
      <c r="A89" s="283">
        <v>11000008689</v>
      </c>
      <c r="B89" s="995" t="s">
        <v>148</v>
      </c>
      <c r="C89" s="996"/>
      <c r="D89" s="996"/>
      <c r="E89" s="996"/>
      <c r="F89" s="997"/>
      <c r="G89" s="196">
        <f t="shared" si="11"/>
        <v>27750</v>
      </c>
      <c r="H89" s="477">
        <v>33300</v>
      </c>
      <c r="I89" s="720">
        <f t="shared" si="10"/>
        <v>0.14827586206896548</v>
      </c>
      <c r="J89" s="477">
        <v>29000</v>
      </c>
      <c r="K89" s="720">
        <f t="shared" si="9"/>
        <v>0.1507936507936507</v>
      </c>
      <c r="L89" s="324">
        <v>25200</v>
      </c>
    </row>
    <row r="90" spans="1:12" s="24" customFormat="1" ht="15" customHeight="1">
      <c r="A90" s="284">
        <v>11000008706</v>
      </c>
      <c r="B90" s="995" t="s">
        <v>202</v>
      </c>
      <c r="C90" s="996"/>
      <c r="D90" s="996"/>
      <c r="E90" s="996"/>
      <c r="F90" s="997"/>
      <c r="G90" s="196">
        <f t="shared" si="11"/>
        <v>47750</v>
      </c>
      <c r="H90" s="477">
        <v>57300</v>
      </c>
      <c r="I90" s="720">
        <f t="shared" si="10"/>
        <v>0.15060240963855431</v>
      </c>
      <c r="J90" s="477">
        <v>49800</v>
      </c>
      <c r="K90" s="720">
        <f t="shared" si="9"/>
        <v>0.15011547344110854</v>
      </c>
      <c r="L90" s="324">
        <v>43300</v>
      </c>
    </row>
    <row r="91" spans="1:12" s="24" customFormat="1" ht="15" customHeight="1">
      <c r="A91" s="340">
        <v>11000031864</v>
      </c>
      <c r="B91" s="874" t="s">
        <v>1140</v>
      </c>
      <c r="C91" s="875"/>
      <c r="D91" s="875"/>
      <c r="E91" s="875"/>
      <c r="F91" s="876"/>
      <c r="G91" s="233">
        <f>H91/1.2</f>
        <v>115000</v>
      </c>
      <c r="H91" s="477">
        <v>138000</v>
      </c>
      <c r="I91" s="720">
        <f t="shared" si="10"/>
        <v>0</v>
      </c>
      <c r="J91" s="477">
        <v>138000</v>
      </c>
      <c r="K91" s="720">
        <f t="shared" si="9"/>
        <v>0.14999999999999991</v>
      </c>
      <c r="L91" s="662">
        <v>120000</v>
      </c>
    </row>
    <row r="92" spans="1:12" s="24" customFormat="1" ht="15" customHeight="1">
      <c r="A92" s="287">
        <v>11000019273</v>
      </c>
      <c r="B92" s="865" t="s">
        <v>1490</v>
      </c>
      <c r="C92" s="866"/>
      <c r="D92" s="866"/>
      <c r="E92" s="866"/>
      <c r="F92" s="867"/>
      <c r="G92" s="233">
        <f>H92/1.2</f>
        <v>2083.3333333333335</v>
      </c>
      <c r="H92" s="478">
        <v>2500</v>
      </c>
      <c r="I92" s="720"/>
      <c r="J92" s="477"/>
      <c r="K92" s="720"/>
      <c r="L92" s="662"/>
    </row>
    <row r="93" spans="1:12" s="24" customFormat="1" ht="15" customHeight="1">
      <c r="A93" s="287">
        <v>11000019271</v>
      </c>
      <c r="B93" s="865" t="s">
        <v>291</v>
      </c>
      <c r="C93" s="866"/>
      <c r="D93" s="866"/>
      <c r="E93" s="866"/>
      <c r="F93" s="867"/>
      <c r="G93" s="233">
        <f t="shared" si="11"/>
        <v>2833.3333333333335</v>
      </c>
      <c r="H93" s="477">
        <v>3400</v>
      </c>
      <c r="I93" s="720">
        <f t="shared" si="10"/>
        <v>0</v>
      </c>
      <c r="J93" s="477">
        <v>3400</v>
      </c>
      <c r="K93" s="720">
        <f t="shared" si="9"/>
        <v>0.1333333333333333</v>
      </c>
      <c r="L93" s="669">
        <v>3000</v>
      </c>
    </row>
    <row r="94" spans="1:12" s="24" customFormat="1" ht="15" customHeight="1">
      <c r="A94" s="287">
        <v>11000007317</v>
      </c>
      <c r="B94" s="1374" t="s">
        <v>292</v>
      </c>
      <c r="C94" s="1375"/>
      <c r="D94" s="1375"/>
      <c r="E94" s="1375"/>
      <c r="F94" s="1376"/>
      <c r="G94" s="233">
        <f t="shared" si="11"/>
        <v>3833.3333333333335</v>
      </c>
      <c r="H94" s="477">
        <v>4600</v>
      </c>
      <c r="I94" s="720">
        <f t="shared" si="10"/>
        <v>0</v>
      </c>
      <c r="J94" s="477">
        <v>4600</v>
      </c>
      <c r="K94" s="720">
        <f t="shared" si="9"/>
        <v>0.14999999999999991</v>
      </c>
      <c r="L94" s="669">
        <v>4000</v>
      </c>
    </row>
    <row r="95" spans="1:12" s="24" customFormat="1" ht="15" customHeight="1">
      <c r="A95" s="844">
        <v>12001006748</v>
      </c>
      <c r="B95" s="1382" t="s">
        <v>1458</v>
      </c>
      <c r="C95" s="1383"/>
      <c r="D95" s="1383"/>
      <c r="E95" s="1383"/>
      <c r="F95" s="1384"/>
      <c r="G95" s="525">
        <f t="shared" si="11"/>
        <v>16875</v>
      </c>
      <c r="H95" s="617">
        <v>20250</v>
      </c>
      <c r="I95" s="720">
        <f t="shared" si="10"/>
        <v>0</v>
      </c>
      <c r="J95" s="617">
        <v>20250</v>
      </c>
      <c r="K95" s="734">
        <f t="shared" si="9"/>
        <v>0.15056818181818188</v>
      </c>
      <c r="L95" s="700">
        <v>17600</v>
      </c>
    </row>
    <row r="96" spans="1:12" s="24" customFormat="1" ht="15" customHeight="1">
      <c r="A96" s="845">
        <v>12000061505</v>
      </c>
      <c r="B96" s="1377" t="s">
        <v>1459</v>
      </c>
      <c r="C96" s="1378"/>
      <c r="D96" s="1378"/>
      <c r="E96" s="1378"/>
      <c r="F96" s="1379"/>
      <c r="G96" s="846">
        <f t="shared" si="11"/>
        <v>23250</v>
      </c>
      <c r="H96" s="617">
        <v>27900</v>
      </c>
      <c r="I96" s="720">
        <f t="shared" si="10"/>
        <v>0</v>
      </c>
      <c r="J96" s="617">
        <v>27900</v>
      </c>
      <c r="K96" s="734">
        <f t="shared" si="9"/>
        <v>0.15289256198347112</v>
      </c>
      <c r="L96" s="700">
        <v>24200</v>
      </c>
    </row>
    <row r="97" spans="1:12" s="28" customFormat="1" ht="15" customHeight="1">
      <c r="A97" s="593"/>
      <c r="B97" s="1124" t="s">
        <v>942</v>
      </c>
      <c r="C97" s="1187"/>
      <c r="D97" s="1187"/>
      <c r="E97" s="1187"/>
      <c r="F97" s="1187"/>
      <c r="G97" s="138"/>
      <c r="H97" s="282"/>
      <c r="I97" s="282"/>
      <c r="J97" s="282"/>
      <c r="K97" s="720"/>
      <c r="L97" s="324"/>
    </row>
    <row r="98" spans="1:12" s="152" customFormat="1" ht="15" customHeight="1">
      <c r="A98" s="284">
        <v>12000016403</v>
      </c>
      <c r="B98" s="1213" t="s">
        <v>343</v>
      </c>
      <c r="C98" s="1214"/>
      <c r="D98" s="1214"/>
      <c r="E98" s="1214"/>
      <c r="F98" s="1215"/>
      <c r="G98" s="256">
        <f>H98/1.2</f>
        <v>716.66666666666674</v>
      </c>
      <c r="H98" s="477">
        <v>860</v>
      </c>
      <c r="I98" s="720">
        <f>H98/J98-100%</f>
        <v>0</v>
      </c>
      <c r="J98" s="477">
        <v>860</v>
      </c>
      <c r="K98" s="720">
        <f t="shared" si="9"/>
        <v>0.14666666666666672</v>
      </c>
      <c r="L98" s="324">
        <v>750</v>
      </c>
    </row>
    <row r="99" spans="1:12" s="24" customFormat="1" ht="15" customHeight="1">
      <c r="A99" s="283">
        <v>12000016404</v>
      </c>
      <c r="B99" s="1213" t="s">
        <v>341</v>
      </c>
      <c r="C99" s="1214"/>
      <c r="D99" s="1214"/>
      <c r="E99" s="1214"/>
      <c r="F99" s="1215"/>
      <c r="G99" s="256">
        <f>H99/1.2</f>
        <v>583.33333333333337</v>
      </c>
      <c r="H99" s="477">
        <v>700</v>
      </c>
      <c r="I99" s="720">
        <f>H99/J99-100%</f>
        <v>0</v>
      </c>
      <c r="J99" s="477">
        <v>700</v>
      </c>
      <c r="K99" s="720">
        <f t="shared" si="9"/>
        <v>0.16666666666666674</v>
      </c>
      <c r="L99" s="324">
        <v>600</v>
      </c>
    </row>
    <row r="100" spans="1:12" s="24" customFormat="1" ht="15" customHeight="1">
      <c r="A100" s="283">
        <v>12000016402</v>
      </c>
      <c r="B100" s="1213" t="s">
        <v>342</v>
      </c>
      <c r="C100" s="1214"/>
      <c r="D100" s="1214"/>
      <c r="E100" s="1214"/>
      <c r="F100" s="1215"/>
      <c r="G100" s="256">
        <f>H100/1.2</f>
        <v>583.33333333333337</v>
      </c>
      <c r="H100" s="477">
        <v>700</v>
      </c>
      <c r="I100" s="720">
        <f>H100/J100-100%</f>
        <v>0</v>
      </c>
      <c r="J100" s="477">
        <v>700</v>
      </c>
      <c r="K100" s="720">
        <f t="shared" si="9"/>
        <v>0.16666666666666674</v>
      </c>
      <c r="L100" s="324">
        <v>600</v>
      </c>
    </row>
    <row r="101" spans="1:12" s="24" customFormat="1" ht="15" customHeight="1">
      <c r="A101" s="288">
        <v>12000180005</v>
      </c>
      <c r="B101" s="902" t="s">
        <v>344</v>
      </c>
      <c r="C101" s="903"/>
      <c r="D101" s="903"/>
      <c r="E101" s="903"/>
      <c r="F101" s="904"/>
      <c r="G101" s="36">
        <f>H101/1.2</f>
        <v>766.66666666666674</v>
      </c>
      <c r="H101" s="477">
        <v>920</v>
      </c>
      <c r="I101" s="720">
        <f>H101/J101-100%</f>
        <v>0</v>
      </c>
      <c r="J101" s="477">
        <v>920</v>
      </c>
      <c r="K101" s="720">
        <f t="shared" si="9"/>
        <v>0.14999999999999991</v>
      </c>
      <c r="L101" s="324">
        <v>800</v>
      </c>
    </row>
    <row r="102" spans="1:12" s="43" customFormat="1" ht="15" customHeight="1" thickBot="1">
      <c r="A102" s="312"/>
      <c r="B102" s="1164"/>
      <c r="C102" s="1164"/>
      <c r="D102" s="1164"/>
      <c r="E102" s="1164"/>
      <c r="F102" s="1164"/>
      <c r="G102" s="938">
        <v>44805</v>
      </c>
      <c r="H102" s="939"/>
      <c r="I102" s="806"/>
      <c r="J102" s="806"/>
      <c r="K102" s="938">
        <v>44593</v>
      </c>
      <c r="L102" s="939"/>
    </row>
    <row r="103" spans="1:12" s="28" customFormat="1" ht="20.100000000000001" customHeight="1">
      <c r="A103" s="23" t="s">
        <v>205</v>
      </c>
      <c r="B103" s="980" t="s">
        <v>400</v>
      </c>
      <c r="C103" s="981"/>
      <c r="D103" s="981"/>
      <c r="E103" s="981"/>
      <c r="F103" s="982"/>
      <c r="G103" s="923" t="s">
        <v>253</v>
      </c>
      <c r="H103" s="924"/>
      <c r="I103" s="807"/>
      <c r="J103" s="807"/>
      <c r="K103" s="949" t="s">
        <v>253</v>
      </c>
      <c r="L103" s="924"/>
    </row>
    <row r="104" spans="1:12" s="28" customFormat="1" ht="15" customHeight="1" thickBot="1">
      <c r="A104" s="25"/>
      <c r="B104" s="1021"/>
      <c r="C104" s="1022"/>
      <c r="D104" s="1022"/>
      <c r="E104" s="1022"/>
      <c r="F104" s="1023"/>
      <c r="G104" s="47" t="s">
        <v>206</v>
      </c>
      <c r="H104" s="476" t="s">
        <v>670</v>
      </c>
      <c r="I104" s="476"/>
      <c r="J104" s="476" t="s">
        <v>670</v>
      </c>
      <c r="K104" s="725" t="s">
        <v>1292</v>
      </c>
      <c r="L104" s="476" t="s">
        <v>670</v>
      </c>
    </row>
    <row r="105" spans="1:12" s="28" customFormat="1" ht="15" customHeight="1">
      <c r="A105" s="32"/>
      <c r="B105" s="969" t="s">
        <v>595</v>
      </c>
      <c r="C105" s="969"/>
      <c r="D105" s="969"/>
      <c r="E105" s="969"/>
      <c r="F105" s="969"/>
      <c r="G105" s="40"/>
      <c r="H105" s="576"/>
      <c r="I105" s="576"/>
      <c r="J105" s="576"/>
      <c r="K105" s="727"/>
      <c r="L105" s="675"/>
    </row>
    <row r="106" spans="1:12" s="66" customFormat="1" ht="30.4" customHeight="1">
      <c r="A106" s="291">
        <v>21000000181</v>
      </c>
      <c r="B106" s="1093" t="s">
        <v>654</v>
      </c>
      <c r="C106" s="1094"/>
      <c r="D106" s="1094"/>
      <c r="E106" s="1094"/>
      <c r="F106" s="1095"/>
      <c r="G106" s="41">
        <f>H106/1.2</f>
        <v>46725</v>
      </c>
      <c r="H106" s="477">
        <v>56070</v>
      </c>
      <c r="I106" s="720">
        <f t="shared" ref="I106:I129" si="12">H106/J106-100%</f>
        <v>5.0000000000000044E-2</v>
      </c>
      <c r="J106" s="477">
        <v>53400</v>
      </c>
      <c r="K106" s="720">
        <f t="shared" ref="K106:K129" si="13">J106/L106-100%</f>
        <v>0.15086206896551735</v>
      </c>
      <c r="L106" s="665">
        <v>46400</v>
      </c>
    </row>
    <row r="107" spans="1:12" s="28" customFormat="1" ht="30.4" customHeight="1">
      <c r="A107" s="859">
        <v>11000009822</v>
      </c>
      <c r="B107" s="1192" t="s">
        <v>633</v>
      </c>
      <c r="C107" s="1193"/>
      <c r="D107" s="1193"/>
      <c r="E107" s="1193"/>
      <c r="F107" s="1194"/>
      <c r="G107" s="41">
        <f t="shared" ref="G107:G126" si="14">H107/1.2</f>
        <v>70083.333333333343</v>
      </c>
      <c r="H107" s="477">
        <v>84100</v>
      </c>
      <c r="I107" s="720">
        <f t="shared" si="12"/>
        <v>0</v>
      </c>
      <c r="J107" s="477">
        <v>84100</v>
      </c>
      <c r="K107" s="720">
        <f t="shared" si="13"/>
        <v>0.15047879616963056</v>
      </c>
      <c r="L107" s="665">
        <v>73100</v>
      </c>
    </row>
    <row r="108" spans="1:12" s="43" customFormat="1" ht="42.75" customHeight="1">
      <c r="A108" s="859">
        <v>11000009817</v>
      </c>
      <c r="B108" s="1192" t="s">
        <v>632</v>
      </c>
      <c r="C108" s="1193"/>
      <c r="D108" s="1193"/>
      <c r="E108" s="1193"/>
      <c r="F108" s="1194"/>
      <c r="G108" s="41">
        <f t="shared" si="14"/>
        <v>86166.666666666672</v>
      </c>
      <c r="H108" s="477">
        <v>103400</v>
      </c>
      <c r="I108" s="720">
        <f t="shared" si="12"/>
        <v>0</v>
      </c>
      <c r="J108" s="477">
        <v>103400</v>
      </c>
      <c r="K108" s="720">
        <f t="shared" si="13"/>
        <v>0.15016685205784208</v>
      </c>
      <c r="L108" s="665">
        <v>89900</v>
      </c>
    </row>
    <row r="109" spans="1:12" s="28" customFormat="1" ht="30.4" customHeight="1">
      <c r="A109" s="860">
        <v>11000011323</v>
      </c>
      <c r="B109" s="871" t="s">
        <v>1046</v>
      </c>
      <c r="C109" s="872"/>
      <c r="D109" s="872"/>
      <c r="E109" s="872"/>
      <c r="F109" s="873"/>
      <c r="G109" s="55">
        <f t="shared" si="14"/>
        <v>49666.666666666672</v>
      </c>
      <c r="H109" s="477">
        <v>59600</v>
      </c>
      <c r="I109" s="720">
        <f t="shared" si="12"/>
        <v>0</v>
      </c>
      <c r="J109" s="477">
        <v>59600</v>
      </c>
      <c r="K109" s="720">
        <f t="shared" si="13"/>
        <v>0.1505791505791505</v>
      </c>
      <c r="L109" s="662">
        <v>51800</v>
      </c>
    </row>
    <row r="110" spans="1:12" s="28" customFormat="1" ht="30.4" customHeight="1">
      <c r="A110" s="860">
        <v>11000011324</v>
      </c>
      <c r="B110" s="871" t="s">
        <v>1047</v>
      </c>
      <c r="C110" s="872"/>
      <c r="D110" s="872"/>
      <c r="E110" s="872"/>
      <c r="F110" s="873"/>
      <c r="G110" s="55">
        <f t="shared" si="14"/>
        <v>59033.333333333336</v>
      </c>
      <c r="H110" s="477">
        <v>70840</v>
      </c>
      <c r="I110" s="720">
        <f t="shared" si="12"/>
        <v>0.10000000000000009</v>
      </c>
      <c r="J110" s="477">
        <v>64400</v>
      </c>
      <c r="K110" s="720">
        <f t="shared" si="13"/>
        <v>0.14999999999999991</v>
      </c>
      <c r="L110" s="662">
        <v>56000</v>
      </c>
    </row>
    <row r="111" spans="1:12" s="28" customFormat="1" ht="30.4" customHeight="1">
      <c r="A111" s="859">
        <v>11000009820</v>
      </c>
      <c r="B111" s="1192" t="s">
        <v>634</v>
      </c>
      <c r="C111" s="1193"/>
      <c r="D111" s="1193"/>
      <c r="E111" s="1193"/>
      <c r="F111" s="1194"/>
      <c r="G111" s="41">
        <f t="shared" si="14"/>
        <v>73916.666666666672</v>
      </c>
      <c r="H111" s="477">
        <v>88700</v>
      </c>
      <c r="I111" s="720">
        <f t="shared" si="12"/>
        <v>0</v>
      </c>
      <c r="J111" s="477">
        <v>88700</v>
      </c>
      <c r="K111" s="720">
        <f t="shared" si="13"/>
        <v>0.15045395590142663</v>
      </c>
      <c r="L111" s="663">
        <v>77100</v>
      </c>
    </row>
    <row r="112" spans="1:12" s="185" customFormat="1" ht="30.4" customHeight="1">
      <c r="A112" s="859">
        <v>11000009802</v>
      </c>
      <c r="B112" s="1192" t="s">
        <v>635</v>
      </c>
      <c r="C112" s="1193"/>
      <c r="D112" s="1193"/>
      <c r="E112" s="1193"/>
      <c r="F112" s="1194"/>
      <c r="G112" s="41">
        <f t="shared" si="14"/>
        <v>91000</v>
      </c>
      <c r="H112" s="477">
        <v>109200</v>
      </c>
      <c r="I112" s="720">
        <f t="shared" si="12"/>
        <v>0</v>
      </c>
      <c r="J112" s="477">
        <v>109200</v>
      </c>
      <c r="K112" s="720">
        <f t="shared" si="13"/>
        <v>0.15068493150684925</v>
      </c>
      <c r="L112" s="663">
        <v>94900</v>
      </c>
    </row>
    <row r="113" spans="1:12" s="43" customFormat="1" ht="30.4" customHeight="1">
      <c r="A113" s="859">
        <v>11000009803</v>
      </c>
      <c r="B113" s="1192" t="s">
        <v>636</v>
      </c>
      <c r="C113" s="1193"/>
      <c r="D113" s="1193"/>
      <c r="E113" s="1193"/>
      <c r="F113" s="1194"/>
      <c r="G113" s="41">
        <f t="shared" si="14"/>
        <v>110333.33333333334</v>
      </c>
      <c r="H113" s="477">
        <v>132400</v>
      </c>
      <c r="I113" s="720">
        <f t="shared" si="12"/>
        <v>0</v>
      </c>
      <c r="J113" s="477">
        <v>132400</v>
      </c>
      <c r="K113" s="720">
        <f t="shared" si="13"/>
        <v>0.15030408340573409</v>
      </c>
      <c r="L113" s="663">
        <v>115100</v>
      </c>
    </row>
    <row r="114" spans="1:12" s="19" customFormat="1" ht="30.4" customHeight="1">
      <c r="A114" s="466">
        <v>11000010020</v>
      </c>
      <c r="B114" s="1195" t="s">
        <v>1460</v>
      </c>
      <c r="C114" s="1196"/>
      <c r="D114" s="1196"/>
      <c r="E114" s="1196"/>
      <c r="F114" s="1197"/>
      <c r="G114" s="55">
        <f>H114/1.2</f>
        <v>81250</v>
      </c>
      <c r="H114" s="478">
        <v>97500</v>
      </c>
      <c r="I114" s="734"/>
      <c r="J114" s="478"/>
      <c r="K114" s="734"/>
      <c r="L114" s="662"/>
    </row>
    <row r="115" spans="1:12" s="43" customFormat="1" ht="30.4" customHeight="1">
      <c r="A115" s="859">
        <v>11000009279</v>
      </c>
      <c r="B115" s="1192" t="s">
        <v>637</v>
      </c>
      <c r="C115" s="1193"/>
      <c r="D115" s="1193"/>
      <c r="E115" s="1193"/>
      <c r="F115" s="1194"/>
      <c r="G115" s="41">
        <f t="shared" si="14"/>
        <v>114416.66666666667</v>
      </c>
      <c r="H115" s="477">
        <v>137300</v>
      </c>
      <c r="I115" s="720">
        <f t="shared" si="12"/>
        <v>0</v>
      </c>
      <c r="J115" s="477">
        <v>137300</v>
      </c>
      <c r="K115" s="720">
        <f t="shared" si="13"/>
        <v>0.14991624790619773</v>
      </c>
      <c r="L115" s="663">
        <v>119400</v>
      </c>
    </row>
    <row r="116" spans="1:12" s="43" customFormat="1" ht="30.4" customHeight="1">
      <c r="A116" s="859">
        <v>11000008926</v>
      </c>
      <c r="B116" s="1192" t="s">
        <v>638</v>
      </c>
      <c r="C116" s="1193"/>
      <c r="D116" s="1193"/>
      <c r="E116" s="1193"/>
      <c r="F116" s="1194"/>
      <c r="G116" s="41">
        <f t="shared" si="14"/>
        <v>121750</v>
      </c>
      <c r="H116" s="477">
        <v>146100</v>
      </c>
      <c r="I116" s="720">
        <f t="shared" si="12"/>
        <v>0</v>
      </c>
      <c r="J116" s="477">
        <v>146100</v>
      </c>
      <c r="K116" s="720">
        <f t="shared" si="13"/>
        <v>0.15039370078740166</v>
      </c>
      <c r="L116" s="663">
        <v>127000</v>
      </c>
    </row>
    <row r="117" spans="1:12" s="43" customFormat="1" ht="30.4" customHeight="1">
      <c r="A117" s="466">
        <v>11000011075</v>
      </c>
      <c r="B117" s="1189" t="s">
        <v>1116</v>
      </c>
      <c r="C117" s="1190"/>
      <c r="D117" s="1190"/>
      <c r="E117" s="1190"/>
      <c r="F117" s="1191"/>
      <c r="G117" s="55">
        <f t="shared" si="14"/>
        <v>158166.66666666669</v>
      </c>
      <c r="H117" s="477">
        <v>189800</v>
      </c>
      <c r="I117" s="720">
        <f t="shared" si="12"/>
        <v>0</v>
      </c>
      <c r="J117" s="477">
        <v>189800</v>
      </c>
      <c r="K117" s="720">
        <f t="shared" si="13"/>
        <v>0.15030303030303038</v>
      </c>
      <c r="L117" s="662">
        <v>165000</v>
      </c>
    </row>
    <row r="118" spans="1:12" s="19" customFormat="1" ht="30.4" customHeight="1">
      <c r="A118" s="466">
        <v>11000021075</v>
      </c>
      <c r="B118" s="1189" t="s">
        <v>1461</v>
      </c>
      <c r="C118" s="1190"/>
      <c r="D118" s="1190"/>
      <c r="E118" s="1190"/>
      <c r="F118" s="1191"/>
      <c r="G118" s="55">
        <f>H118/1.2</f>
        <v>179166.66666666669</v>
      </c>
      <c r="H118" s="478">
        <v>215000</v>
      </c>
      <c r="I118" s="734"/>
      <c r="J118" s="478"/>
      <c r="K118" s="734"/>
      <c r="L118" s="662"/>
    </row>
    <row r="119" spans="1:12" s="43" customFormat="1" ht="30.4" customHeight="1">
      <c r="A119" s="292">
        <v>11000019526</v>
      </c>
      <c r="B119" s="1192" t="s">
        <v>639</v>
      </c>
      <c r="C119" s="1193"/>
      <c r="D119" s="1193"/>
      <c r="E119" s="1193"/>
      <c r="F119" s="1194"/>
      <c r="G119" s="41">
        <f t="shared" si="14"/>
        <v>153416.66666666669</v>
      </c>
      <c r="H119" s="477">
        <v>184100</v>
      </c>
      <c r="I119" s="720">
        <f t="shared" si="12"/>
        <v>0</v>
      </c>
      <c r="J119" s="477">
        <v>184100</v>
      </c>
      <c r="K119" s="720">
        <f t="shared" si="13"/>
        <v>0.1499063085571517</v>
      </c>
      <c r="L119" s="663">
        <v>160100</v>
      </c>
    </row>
    <row r="120" spans="1:12" s="43" customFormat="1" ht="30.4" customHeight="1">
      <c r="A120" s="292">
        <v>11000009758</v>
      </c>
      <c r="B120" s="1192" t="s">
        <v>1446</v>
      </c>
      <c r="C120" s="1193"/>
      <c r="D120" s="1193"/>
      <c r="E120" s="1193"/>
      <c r="F120" s="1194"/>
      <c r="G120" s="41">
        <f t="shared" si="14"/>
        <v>164166.66666666669</v>
      </c>
      <c r="H120" s="477">
        <v>197000</v>
      </c>
      <c r="I120" s="720">
        <f t="shared" si="12"/>
        <v>0</v>
      </c>
      <c r="J120" s="477">
        <v>197000</v>
      </c>
      <c r="K120" s="720">
        <f t="shared" si="13"/>
        <v>0.15002918855808534</v>
      </c>
      <c r="L120" s="663">
        <v>171300</v>
      </c>
    </row>
    <row r="121" spans="1:12" s="43" customFormat="1" ht="30.4" customHeight="1">
      <c r="A121" s="292">
        <v>11000026896</v>
      </c>
      <c r="B121" s="1192" t="s">
        <v>1447</v>
      </c>
      <c r="C121" s="1193"/>
      <c r="D121" s="1193"/>
      <c r="E121" s="1193"/>
      <c r="F121" s="1194"/>
      <c r="G121" s="41">
        <f t="shared" si="14"/>
        <v>174583.33333333334</v>
      </c>
      <c r="H121" s="477">
        <v>209500</v>
      </c>
      <c r="I121" s="720">
        <f t="shared" si="12"/>
        <v>0</v>
      </c>
      <c r="J121" s="477">
        <v>209500</v>
      </c>
      <c r="K121" s="720">
        <f t="shared" si="13"/>
        <v>0.14983534577387481</v>
      </c>
      <c r="L121" s="663">
        <v>182200</v>
      </c>
    </row>
    <row r="122" spans="1:12" s="43" customFormat="1" ht="30.4" customHeight="1">
      <c r="A122" s="293">
        <v>11000015889</v>
      </c>
      <c r="B122" s="1195" t="s">
        <v>1027</v>
      </c>
      <c r="C122" s="1196"/>
      <c r="D122" s="1196"/>
      <c r="E122" s="1196"/>
      <c r="F122" s="1197"/>
      <c r="G122" s="55">
        <f t="shared" si="14"/>
        <v>243166.66666666669</v>
      </c>
      <c r="H122" s="477">
        <v>291800</v>
      </c>
      <c r="I122" s="720">
        <f t="shared" si="12"/>
        <v>0</v>
      </c>
      <c r="J122" s="477">
        <v>291800</v>
      </c>
      <c r="K122" s="720">
        <f t="shared" si="13"/>
        <v>0.15017737485218752</v>
      </c>
      <c r="L122" s="662">
        <v>253700</v>
      </c>
    </row>
    <row r="123" spans="1:12" s="43" customFormat="1" ht="30.4" customHeight="1">
      <c r="A123" s="292">
        <v>11000019527</v>
      </c>
      <c r="B123" s="1192" t="s">
        <v>640</v>
      </c>
      <c r="C123" s="1193"/>
      <c r="D123" s="1193"/>
      <c r="E123" s="1193"/>
      <c r="F123" s="1194"/>
      <c r="G123" s="41">
        <f t="shared" si="14"/>
        <v>202000</v>
      </c>
      <c r="H123" s="477">
        <v>242400</v>
      </c>
      <c r="I123" s="720">
        <f t="shared" si="12"/>
        <v>0</v>
      </c>
      <c r="J123" s="477">
        <v>242400</v>
      </c>
      <c r="K123" s="720">
        <f t="shared" si="13"/>
        <v>0.14990512333965844</v>
      </c>
      <c r="L123" s="663">
        <v>210800</v>
      </c>
    </row>
    <row r="124" spans="1:12" s="43" customFormat="1" ht="30.4" customHeight="1">
      <c r="A124" s="292">
        <v>11000009760</v>
      </c>
      <c r="B124" s="1093" t="s">
        <v>1448</v>
      </c>
      <c r="C124" s="1094"/>
      <c r="D124" s="1094"/>
      <c r="E124" s="1094"/>
      <c r="F124" s="1095"/>
      <c r="G124" s="41">
        <f t="shared" si="14"/>
        <v>211000</v>
      </c>
      <c r="H124" s="477">
        <v>253200</v>
      </c>
      <c r="I124" s="720">
        <f t="shared" si="12"/>
        <v>0</v>
      </c>
      <c r="J124" s="477">
        <v>253200</v>
      </c>
      <c r="K124" s="720">
        <f t="shared" si="13"/>
        <v>0.14986376021798375</v>
      </c>
      <c r="L124" s="663">
        <v>220200</v>
      </c>
    </row>
    <row r="125" spans="1:12" s="43" customFormat="1" ht="30.4" customHeight="1">
      <c r="A125" s="294">
        <v>11000026897</v>
      </c>
      <c r="B125" s="1093" t="s">
        <v>1449</v>
      </c>
      <c r="C125" s="1094"/>
      <c r="D125" s="1094"/>
      <c r="E125" s="1094"/>
      <c r="F125" s="1095"/>
      <c r="G125" s="41">
        <f t="shared" si="14"/>
        <v>222750</v>
      </c>
      <c r="H125" s="477">
        <v>267300</v>
      </c>
      <c r="I125" s="720">
        <f t="shared" si="12"/>
        <v>0</v>
      </c>
      <c r="J125" s="477">
        <v>267300</v>
      </c>
      <c r="K125" s="720">
        <f t="shared" si="13"/>
        <v>0.15017211703958688</v>
      </c>
      <c r="L125" s="663">
        <v>232400</v>
      </c>
    </row>
    <row r="126" spans="1:12" s="43" customFormat="1" ht="30.4" customHeight="1">
      <c r="A126" s="295">
        <v>11000019108</v>
      </c>
      <c r="B126" s="1195" t="s">
        <v>1026</v>
      </c>
      <c r="C126" s="1196"/>
      <c r="D126" s="1196"/>
      <c r="E126" s="1196"/>
      <c r="F126" s="1197"/>
      <c r="G126" s="55">
        <f t="shared" si="14"/>
        <v>301250</v>
      </c>
      <c r="H126" s="477">
        <v>361500</v>
      </c>
      <c r="I126" s="720">
        <f t="shared" si="12"/>
        <v>4.9956433343014917E-2</v>
      </c>
      <c r="J126" s="477">
        <v>344300</v>
      </c>
      <c r="K126" s="720">
        <f t="shared" si="13"/>
        <v>0.14996659986639949</v>
      </c>
      <c r="L126" s="662">
        <v>299400</v>
      </c>
    </row>
    <row r="127" spans="1:12" s="43" customFormat="1" ht="30.4" customHeight="1">
      <c r="A127" s="295">
        <v>11000010518</v>
      </c>
      <c r="B127" s="1189" t="s">
        <v>1244</v>
      </c>
      <c r="C127" s="1190"/>
      <c r="D127" s="1190"/>
      <c r="E127" s="1190"/>
      <c r="F127" s="1191"/>
      <c r="G127" s="55">
        <f>H127/1.2</f>
        <v>466833.33333333337</v>
      </c>
      <c r="H127" s="477">
        <v>560200</v>
      </c>
      <c r="I127" s="720">
        <f t="shared" si="12"/>
        <v>5.0046860356138811E-2</v>
      </c>
      <c r="J127" s="477">
        <v>533500</v>
      </c>
      <c r="K127" s="720">
        <f t="shared" si="13"/>
        <v>0.15003233455486087</v>
      </c>
      <c r="L127" s="662">
        <v>463900</v>
      </c>
    </row>
    <row r="128" spans="1:12" s="43" customFormat="1" ht="30.4" customHeight="1">
      <c r="A128" s="295">
        <v>11000019141</v>
      </c>
      <c r="B128" s="1189" t="s">
        <v>1243</v>
      </c>
      <c r="C128" s="1190"/>
      <c r="D128" s="1190"/>
      <c r="E128" s="1190"/>
      <c r="F128" s="1191"/>
      <c r="G128" s="181">
        <f>H128/1.2</f>
        <v>426583.33333333337</v>
      </c>
      <c r="H128" s="477">
        <v>511900</v>
      </c>
      <c r="I128" s="720">
        <f t="shared" si="12"/>
        <v>5.0051282051281953E-2</v>
      </c>
      <c r="J128" s="477">
        <v>487500</v>
      </c>
      <c r="K128" s="720">
        <f t="shared" si="13"/>
        <v>0.15003538570417541</v>
      </c>
      <c r="L128" s="662">
        <v>423900</v>
      </c>
    </row>
    <row r="129" spans="1:12" s="43" customFormat="1" ht="30.4" customHeight="1">
      <c r="A129" s="295">
        <v>11000027030</v>
      </c>
      <c r="B129" s="1189" t="s">
        <v>1242</v>
      </c>
      <c r="C129" s="1190"/>
      <c r="D129" s="1190"/>
      <c r="E129" s="1190"/>
      <c r="F129" s="1191"/>
      <c r="G129" s="68">
        <f>H129/1.2</f>
        <v>406416.66666666669</v>
      </c>
      <c r="H129" s="477">
        <v>487700</v>
      </c>
      <c r="I129" s="720">
        <f t="shared" si="12"/>
        <v>4.9946178686759879E-2</v>
      </c>
      <c r="J129" s="477">
        <v>464500</v>
      </c>
      <c r="K129" s="720">
        <f t="shared" si="13"/>
        <v>0.15003713790542217</v>
      </c>
      <c r="L129" s="662">
        <v>403900</v>
      </c>
    </row>
    <row r="130" spans="1:12" s="43" customFormat="1" ht="15" customHeight="1">
      <c r="A130" s="296"/>
      <c r="B130" s="1380" t="s">
        <v>365</v>
      </c>
      <c r="C130" s="1334"/>
      <c r="D130" s="1334"/>
      <c r="E130" s="1334"/>
      <c r="F130" s="1381"/>
      <c r="G130" s="239"/>
      <c r="H130" s="509"/>
      <c r="I130" s="509"/>
      <c r="J130" s="509"/>
      <c r="K130" s="720"/>
      <c r="L130" s="663"/>
    </row>
    <row r="131" spans="1:12" s="43" customFormat="1" ht="15" customHeight="1">
      <c r="A131" s="297">
        <v>21000009836</v>
      </c>
      <c r="B131" s="1015" t="s">
        <v>350</v>
      </c>
      <c r="C131" s="1016"/>
      <c r="D131" s="1016"/>
      <c r="E131" s="1016"/>
      <c r="F131" s="1017"/>
      <c r="G131" s="41">
        <f>H131/1.2</f>
        <v>43916.666666666672</v>
      </c>
      <c r="H131" s="477">
        <v>52700</v>
      </c>
      <c r="I131" s="720">
        <f t="shared" ref="I131:I151" si="15">H131/J131-100%</f>
        <v>0</v>
      </c>
      <c r="J131" s="477">
        <v>52700</v>
      </c>
      <c r="K131" s="720">
        <f t="shared" ref="K131:K151" si="16">J131/L131-100%</f>
        <v>0.15065502183406121</v>
      </c>
      <c r="L131" s="665">
        <v>45800</v>
      </c>
    </row>
    <row r="132" spans="1:12" s="43" customFormat="1" ht="15" customHeight="1">
      <c r="A132" s="298">
        <v>21000009923</v>
      </c>
      <c r="B132" s="1201" t="s">
        <v>351</v>
      </c>
      <c r="C132" s="1202"/>
      <c r="D132" s="1202"/>
      <c r="E132" s="1202"/>
      <c r="F132" s="1203"/>
      <c r="G132" s="41">
        <f t="shared" ref="G132:G151" si="17">H132/1.2</f>
        <v>39000</v>
      </c>
      <c r="H132" s="477">
        <v>46800</v>
      </c>
      <c r="I132" s="720">
        <f t="shared" si="15"/>
        <v>0</v>
      </c>
      <c r="J132" s="477">
        <v>46800</v>
      </c>
      <c r="K132" s="720">
        <f t="shared" si="16"/>
        <v>0.14987714987714984</v>
      </c>
      <c r="L132" s="663">
        <v>40700</v>
      </c>
    </row>
    <row r="133" spans="1:12" s="43" customFormat="1" ht="15" customHeight="1">
      <c r="A133" s="298">
        <v>21000009869</v>
      </c>
      <c r="B133" s="1015" t="s">
        <v>352</v>
      </c>
      <c r="C133" s="1016"/>
      <c r="D133" s="1016"/>
      <c r="E133" s="1016"/>
      <c r="F133" s="1017"/>
      <c r="G133" s="41">
        <f t="shared" si="17"/>
        <v>49083.333333333336</v>
      </c>
      <c r="H133" s="477">
        <v>58900</v>
      </c>
      <c r="I133" s="720">
        <f t="shared" si="15"/>
        <v>0</v>
      </c>
      <c r="J133" s="477">
        <v>58900</v>
      </c>
      <c r="K133" s="720">
        <f t="shared" si="16"/>
        <v>0.150390625</v>
      </c>
      <c r="L133" s="665">
        <v>51200</v>
      </c>
    </row>
    <row r="134" spans="1:12" s="43" customFormat="1" ht="15" customHeight="1">
      <c r="A134" s="297">
        <v>21000009922</v>
      </c>
      <c r="B134" s="1201" t="s">
        <v>259</v>
      </c>
      <c r="C134" s="1202"/>
      <c r="D134" s="1202"/>
      <c r="E134" s="1202"/>
      <c r="F134" s="1203"/>
      <c r="G134" s="41">
        <f t="shared" si="17"/>
        <v>41333.333333333336</v>
      </c>
      <c r="H134" s="477">
        <v>49600</v>
      </c>
      <c r="I134" s="720">
        <f t="shared" si="15"/>
        <v>0</v>
      </c>
      <c r="J134" s="477">
        <v>49600</v>
      </c>
      <c r="K134" s="720">
        <f t="shared" si="16"/>
        <v>0.15081206496519717</v>
      </c>
      <c r="L134" s="663">
        <v>43100</v>
      </c>
    </row>
    <row r="135" spans="1:12" s="43" customFormat="1" ht="15" customHeight="1">
      <c r="A135" s="297">
        <v>21000011227</v>
      </c>
      <c r="B135" s="1015" t="s">
        <v>25</v>
      </c>
      <c r="C135" s="1016"/>
      <c r="D135" s="1016"/>
      <c r="E135" s="1016"/>
      <c r="F135" s="1017"/>
      <c r="G135" s="41">
        <f t="shared" si="17"/>
        <v>50500</v>
      </c>
      <c r="H135" s="477">
        <v>60600</v>
      </c>
      <c r="I135" s="720">
        <f t="shared" si="15"/>
        <v>0</v>
      </c>
      <c r="J135" s="477">
        <v>60600</v>
      </c>
      <c r="K135" s="720">
        <f t="shared" si="16"/>
        <v>0.14990512333965844</v>
      </c>
      <c r="L135" s="665">
        <v>52700</v>
      </c>
    </row>
    <row r="136" spans="1:12" s="43" customFormat="1" ht="15" customHeight="1">
      <c r="A136" s="297">
        <v>21000009818</v>
      </c>
      <c r="B136" s="1201" t="s">
        <v>260</v>
      </c>
      <c r="C136" s="1202"/>
      <c r="D136" s="1202"/>
      <c r="E136" s="1202"/>
      <c r="F136" s="1203"/>
      <c r="G136" s="41">
        <f t="shared" si="17"/>
        <v>43500</v>
      </c>
      <c r="H136" s="477">
        <v>52200</v>
      </c>
      <c r="I136" s="720">
        <f t="shared" si="15"/>
        <v>0</v>
      </c>
      <c r="J136" s="477">
        <v>52200</v>
      </c>
      <c r="K136" s="720">
        <f t="shared" si="16"/>
        <v>0.14977973568281944</v>
      </c>
      <c r="L136" s="663">
        <v>45400</v>
      </c>
    </row>
    <row r="137" spans="1:12" s="43" customFormat="1" ht="15" customHeight="1">
      <c r="A137" s="297">
        <v>21000807848</v>
      </c>
      <c r="B137" s="1015" t="s">
        <v>258</v>
      </c>
      <c r="C137" s="1016"/>
      <c r="D137" s="1016"/>
      <c r="E137" s="1016"/>
      <c r="F137" s="1017"/>
      <c r="G137" s="41">
        <f t="shared" si="17"/>
        <v>53750</v>
      </c>
      <c r="H137" s="477">
        <v>64500</v>
      </c>
      <c r="I137" s="720">
        <f t="shared" si="15"/>
        <v>0</v>
      </c>
      <c r="J137" s="477">
        <v>64500</v>
      </c>
      <c r="K137" s="720">
        <f t="shared" si="16"/>
        <v>0.14973262032085555</v>
      </c>
      <c r="L137" s="665">
        <v>56100</v>
      </c>
    </row>
    <row r="138" spans="1:12" s="43" customFormat="1" ht="15" customHeight="1">
      <c r="A138" s="297">
        <v>21000807855</v>
      </c>
      <c r="B138" s="1015" t="s">
        <v>257</v>
      </c>
      <c r="C138" s="1016"/>
      <c r="D138" s="1016"/>
      <c r="E138" s="1016"/>
      <c r="F138" s="1017"/>
      <c r="G138" s="41">
        <f t="shared" si="17"/>
        <v>62666.666666666672</v>
      </c>
      <c r="H138" s="477">
        <v>75200</v>
      </c>
      <c r="I138" s="720">
        <f t="shared" si="15"/>
        <v>0</v>
      </c>
      <c r="J138" s="477">
        <v>75200</v>
      </c>
      <c r="K138" s="720">
        <f t="shared" si="16"/>
        <v>0.14984709480122316</v>
      </c>
      <c r="L138" s="663">
        <v>65400</v>
      </c>
    </row>
    <row r="139" spans="1:12" s="43" customFormat="1" ht="15" customHeight="1">
      <c r="A139" s="297">
        <v>21000807854</v>
      </c>
      <c r="B139" s="1015" t="s">
        <v>26</v>
      </c>
      <c r="C139" s="1016"/>
      <c r="D139" s="1016"/>
      <c r="E139" s="1016"/>
      <c r="F139" s="1017"/>
      <c r="G139" s="41">
        <f t="shared" si="17"/>
        <v>74250</v>
      </c>
      <c r="H139" s="477">
        <v>89100</v>
      </c>
      <c r="I139" s="720">
        <f t="shared" si="15"/>
        <v>0</v>
      </c>
      <c r="J139" s="477">
        <v>89100</v>
      </c>
      <c r="K139" s="720">
        <f t="shared" si="16"/>
        <v>0.14967741935483869</v>
      </c>
      <c r="L139" s="663">
        <v>77500</v>
      </c>
    </row>
    <row r="140" spans="1:12" s="43" customFormat="1" ht="30" customHeight="1">
      <c r="A140" s="304">
        <v>21000002980</v>
      </c>
      <c r="B140" s="881" t="s">
        <v>1142</v>
      </c>
      <c r="C140" s="882"/>
      <c r="D140" s="882"/>
      <c r="E140" s="882"/>
      <c r="F140" s="883"/>
      <c r="G140" s="55">
        <f t="shared" si="17"/>
        <v>67375</v>
      </c>
      <c r="H140" s="477">
        <v>80850</v>
      </c>
      <c r="I140" s="720">
        <f t="shared" si="15"/>
        <v>0</v>
      </c>
      <c r="J140" s="477">
        <v>80850</v>
      </c>
      <c r="K140" s="720">
        <f t="shared" si="16"/>
        <v>0.15007112375533427</v>
      </c>
      <c r="L140" s="662">
        <v>70300</v>
      </c>
    </row>
    <row r="141" spans="1:12" s="43" customFormat="1" ht="30" customHeight="1">
      <c r="A141" s="304">
        <v>21000002843</v>
      </c>
      <c r="B141" s="881" t="s">
        <v>1143</v>
      </c>
      <c r="C141" s="882"/>
      <c r="D141" s="882"/>
      <c r="E141" s="882"/>
      <c r="F141" s="883"/>
      <c r="G141" s="55">
        <f t="shared" si="17"/>
        <v>79083.333333333343</v>
      </c>
      <c r="H141" s="477">
        <v>94900</v>
      </c>
      <c r="I141" s="720">
        <f t="shared" si="15"/>
        <v>0</v>
      </c>
      <c r="J141" s="477">
        <v>94900</v>
      </c>
      <c r="K141" s="720">
        <f t="shared" si="16"/>
        <v>0.15030303030303038</v>
      </c>
      <c r="L141" s="662">
        <v>82500</v>
      </c>
    </row>
    <row r="142" spans="1:12" s="43" customFormat="1" ht="30.4" customHeight="1">
      <c r="A142" s="299">
        <v>11000009828</v>
      </c>
      <c r="B142" s="1093" t="s">
        <v>521</v>
      </c>
      <c r="C142" s="1094"/>
      <c r="D142" s="1094"/>
      <c r="E142" s="1094"/>
      <c r="F142" s="1095"/>
      <c r="G142" s="41">
        <f t="shared" si="17"/>
        <v>18000</v>
      </c>
      <c r="H142" s="477">
        <v>21600</v>
      </c>
      <c r="I142" s="720">
        <f t="shared" si="15"/>
        <v>0</v>
      </c>
      <c r="J142" s="477">
        <v>21600</v>
      </c>
      <c r="K142" s="720">
        <f t="shared" si="16"/>
        <v>0.14893617021276606</v>
      </c>
      <c r="L142" s="663">
        <v>18800</v>
      </c>
    </row>
    <row r="143" spans="1:12" s="43" customFormat="1" ht="15" customHeight="1">
      <c r="A143" s="299">
        <v>11000009819</v>
      </c>
      <c r="B143" s="1015" t="s">
        <v>520</v>
      </c>
      <c r="C143" s="1016"/>
      <c r="D143" s="1016"/>
      <c r="E143" s="1016"/>
      <c r="F143" s="1017"/>
      <c r="G143" s="41">
        <f t="shared" si="17"/>
        <v>20833.333333333336</v>
      </c>
      <c r="H143" s="477">
        <v>25000</v>
      </c>
      <c r="I143" s="720">
        <f t="shared" si="15"/>
        <v>0</v>
      </c>
      <c r="J143" s="477">
        <v>25000</v>
      </c>
      <c r="K143" s="720">
        <f t="shared" si="16"/>
        <v>0.15207373271889391</v>
      </c>
      <c r="L143" s="663">
        <v>21700</v>
      </c>
    </row>
    <row r="144" spans="1:12" s="43" customFormat="1" ht="15" customHeight="1">
      <c r="A144" s="299">
        <v>11000009835</v>
      </c>
      <c r="B144" s="1015" t="s">
        <v>519</v>
      </c>
      <c r="C144" s="1016"/>
      <c r="D144" s="1016"/>
      <c r="E144" s="1016"/>
      <c r="F144" s="1017"/>
      <c r="G144" s="41">
        <f t="shared" si="17"/>
        <v>21500</v>
      </c>
      <c r="H144" s="477">
        <v>25800</v>
      </c>
      <c r="I144" s="720">
        <f t="shared" si="15"/>
        <v>0</v>
      </c>
      <c r="J144" s="477">
        <v>25800</v>
      </c>
      <c r="K144" s="720">
        <f t="shared" si="16"/>
        <v>0.15178571428571419</v>
      </c>
      <c r="L144" s="663">
        <v>22400</v>
      </c>
    </row>
    <row r="145" spans="1:12" s="43" customFormat="1" ht="15" customHeight="1">
      <c r="A145" s="299">
        <v>11000019494</v>
      </c>
      <c r="B145" s="1015" t="s">
        <v>518</v>
      </c>
      <c r="C145" s="1016"/>
      <c r="D145" s="1016"/>
      <c r="E145" s="1016"/>
      <c r="F145" s="1017"/>
      <c r="G145" s="41">
        <f t="shared" si="17"/>
        <v>21333.333333333336</v>
      </c>
      <c r="H145" s="477">
        <v>25600</v>
      </c>
      <c r="I145" s="720">
        <f t="shared" si="15"/>
        <v>0</v>
      </c>
      <c r="J145" s="477">
        <v>25600</v>
      </c>
      <c r="K145" s="720">
        <f t="shared" si="16"/>
        <v>0.14798206278026904</v>
      </c>
      <c r="L145" s="663">
        <v>22300</v>
      </c>
    </row>
    <row r="146" spans="1:12" s="43" customFormat="1" ht="15" customHeight="1">
      <c r="A146" s="299">
        <v>11000019249</v>
      </c>
      <c r="B146" s="193" t="s">
        <v>517</v>
      </c>
      <c r="C146" s="194"/>
      <c r="D146" s="195"/>
      <c r="E146" s="195"/>
      <c r="F146" s="195"/>
      <c r="G146" s="41">
        <f t="shared" si="17"/>
        <v>22916.666666666668</v>
      </c>
      <c r="H146" s="477">
        <v>27500</v>
      </c>
      <c r="I146" s="720">
        <f t="shared" si="15"/>
        <v>0</v>
      </c>
      <c r="J146" s="477">
        <v>27500</v>
      </c>
      <c r="K146" s="720">
        <f t="shared" si="16"/>
        <v>0.15062761506276146</v>
      </c>
      <c r="L146" s="663">
        <v>23900</v>
      </c>
    </row>
    <row r="147" spans="1:12" s="19" customFormat="1" ht="15" customHeight="1">
      <c r="A147" s="270">
        <v>11000029685</v>
      </c>
      <c r="B147" s="835" t="s">
        <v>1440</v>
      </c>
      <c r="C147" s="836"/>
      <c r="D147" s="837"/>
      <c r="E147" s="837"/>
      <c r="F147" s="837"/>
      <c r="G147" s="55">
        <f t="shared" si="17"/>
        <v>47750</v>
      </c>
      <c r="H147" s="478">
        <v>57300</v>
      </c>
      <c r="I147" s="734">
        <f t="shared" si="15"/>
        <v>0.15060240963855431</v>
      </c>
      <c r="J147" s="478">
        <v>49800</v>
      </c>
      <c r="K147" s="734">
        <f t="shared" si="16"/>
        <v>0.15011547344110854</v>
      </c>
      <c r="L147" s="662">
        <v>43300</v>
      </c>
    </row>
    <row r="148" spans="1:12" s="43" customFormat="1" ht="15" customHeight="1">
      <c r="A148" s="267">
        <v>11000023114</v>
      </c>
      <c r="B148" s="193" t="s">
        <v>603</v>
      </c>
      <c r="C148" s="194"/>
      <c r="D148" s="195"/>
      <c r="E148" s="195"/>
      <c r="F148" s="195"/>
      <c r="G148" s="41">
        <f t="shared" si="17"/>
        <v>541.66666666666674</v>
      </c>
      <c r="H148" s="477">
        <v>650</v>
      </c>
      <c r="I148" s="720">
        <f t="shared" si="15"/>
        <v>0</v>
      </c>
      <c r="J148" s="477">
        <v>650</v>
      </c>
      <c r="K148" s="720">
        <f t="shared" si="16"/>
        <v>0.18181818181818188</v>
      </c>
      <c r="L148" s="672">
        <v>550</v>
      </c>
    </row>
    <row r="149" spans="1:12" s="43" customFormat="1" ht="15" customHeight="1">
      <c r="A149" s="267">
        <v>11000023113</v>
      </c>
      <c r="B149" s="193" t="s">
        <v>604</v>
      </c>
      <c r="C149" s="194"/>
      <c r="D149" s="195"/>
      <c r="E149" s="195"/>
      <c r="F149" s="195"/>
      <c r="G149" s="41">
        <f t="shared" si="17"/>
        <v>766.66666666666674</v>
      </c>
      <c r="H149" s="477">
        <v>920</v>
      </c>
      <c r="I149" s="720">
        <f t="shared" si="15"/>
        <v>0</v>
      </c>
      <c r="J149" s="477">
        <v>920</v>
      </c>
      <c r="K149" s="720">
        <f t="shared" si="16"/>
        <v>0.14999999999999991</v>
      </c>
      <c r="L149" s="672">
        <v>800</v>
      </c>
    </row>
    <row r="150" spans="1:12" s="43" customFormat="1" ht="19.5" hidden="1" customHeight="1">
      <c r="A150" s="270">
        <v>11000012233</v>
      </c>
      <c r="B150" s="1082" t="s">
        <v>1298</v>
      </c>
      <c r="C150" s="1083"/>
      <c r="D150" s="1083"/>
      <c r="E150" s="1083"/>
      <c r="F150" s="1084"/>
      <c r="G150" s="181">
        <f t="shared" si="17"/>
        <v>10916.666666666668</v>
      </c>
      <c r="H150" s="477">
        <v>13100</v>
      </c>
      <c r="I150" s="720">
        <f t="shared" si="15"/>
        <v>0</v>
      </c>
      <c r="J150" s="477">
        <v>13100</v>
      </c>
      <c r="K150" s="720">
        <f t="shared" si="16"/>
        <v>0.14912280701754388</v>
      </c>
      <c r="L150" s="676">
        <v>11400</v>
      </c>
    </row>
    <row r="151" spans="1:12" s="28" customFormat="1" ht="15" customHeight="1">
      <c r="A151" s="300">
        <v>21000019879</v>
      </c>
      <c r="B151" s="977" t="s">
        <v>2</v>
      </c>
      <c r="C151" s="978"/>
      <c r="D151" s="978"/>
      <c r="E151" s="978"/>
      <c r="F151" s="979"/>
      <c r="G151" s="44">
        <f t="shared" si="17"/>
        <v>6916.666666666667</v>
      </c>
      <c r="H151" s="508">
        <v>8300</v>
      </c>
      <c r="I151" s="720">
        <f t="shared" si="15"/>
        <v>0.20289855072463769</v>
      </c>
      <c r="J151" s="508">
        <v>6900</v>
      </c>
      <c r="K151" s="720">
        <f t="shared" si="16"/>
        <v>0.14999999999999991</v>
      </c>
      <c r="L151" s="672">
        <v>6000</v>
      </c>
    </row>
    <row r="152" spans="1:12" s="28" customFormat="1" ht="15" customHeight="1">
      <c r="A152" s="38"/>
      <c r="B152" s="969" t="s">
        <v>594</v>
      </c>
      <c r="C152" s="969"/>
      <c r="D152" s="969"/>
      <c r="E152" s="969"/>
      <c r="F152" s="969"/>
      <c r="G152" s="520"/>
      <c r="H152" s="516"/>
      <c r="I152" s="516"/>
      <c r="J152" s="516"/>
      <c r="K152" s="720"/>
      <c r="L152" s="662"/>
    </row>
    <row r="153" spans="1:12" s="28" customFormat="1" ht="15" customHeight="1">
      <c r="A153" s="301">
        <v>21000002118</v>
      </c>
      <c r="B153" s="1177" t="s">
        <v>1014</v>
      </c>
      <c r="C153" s="1178"/>
      <c r="D153" s="1178"/>
      <c r="E153" s="1178"/>
      <c r="F153" s="1179"/>
      <c r="G153" s="39">
        <f t="shared" ref="G153:G160" si="18">H153/1.2</f>
        <v>75900.000000000015</v>
      </c>
      <c r="H153" s="477">
        <v>91080.000000000015</v>
      </c>
      <c r="I153" s="720">
        <f t="shared" ref="I153:I162" si="19">H153/J153-100%</f>
        <v>0.10000000000000009</v>
      </c>
      <c r="J153" s="477">
        <v>82800</v>
      </c>
      <c r="K153" s="720">
        <f t="shared" ref="K153:K162" si="20">J153/L153-100%</f>
        <v>0.14999999999999991</v>
      </c>
      <c r="L153" s="676">
        <v>72000</v>
      </c>
    </row>
    <row r="154" spans="1:12" s="28" customFormat="1" ht="15" customHeight="1">
      <c r="A154" s="301">
        <v>21000002842</v>
      </c>
      <c r="B154" s="1177" t="s">
        <v>1159</v>
      </c>
      <c r="C154" s="1178"/>
      <c r="D154" s="1178"/>
      <c r="E154" s="1178"/>
      <c r="F154" s="1179"/>
      <c r="G154" s="39">
        <f t="shared" si="18"/>
        <v>74166.666666666672</v>
      </c>
      <c r="H154" s="477">
        <v>89000</v>
      </c>
      <c r="I154" s="720">
        <f t="shared" si="19"/>
        <v>0</v>
      </c>
      <c r="J154" s="477">
        <v>89000</v>
      </c>
      <c r="K154" s="720">
        <f t="shared" si="20"/>
        <v>0.14987080103359163</v>
      </c>
      <c r="L154" s="676">
        <v>77400</v>
      </c>
    </row>
    <row r="155" spans="1:12" s="28" customFormat="1" ht="15" customHeight="1">
      <c r="A155" s="279">
        <v>21000080802</v>
      </c>
      <c r="B155" s="1168" t="s">
        <v>597</v>
      </c>
      <c r="C155" s="1169"/>
      <c r="D155" s="1169"/>
      <c r="E155" s="1169"/>
      <c r="F155" s="1170"/>
      <c r="G155" s="29">
        <f t="shared" si="18"/>
        <v>29583.333333333336</v>
      </c>
      <c r="H155" s="477">
        <v>35500</v>
      </c>
      <c r="I155" s="720">
        <f t="shared" si="19"/>
        <v>0</v>
      </c>
      <c r="J155" s="477">
        <v>35500</v>
      </c>
      <c r="K155" s="720">
        <f t="shared" si="20"/>
        <v>0.14886731391585761</v>
      </c>
      <c r="L155" s="672">
        <v>30900</v>
      </c>
    </row>
    <row r="156" spans="1:12" s="28" customFormat="1" ht="15" customHeight="1">
      <c r="A156" s="279">
        <v>21000080803</v>
      </c>
      <c r="B156" s="1168" t="s">
        <v>596</v>
      </c>
      <c r="C156" s="1169"/>
      <c r="D156" s="1169"/>
      <c r="E156" s="1169"/>
      <c r="F156" s="1170"/>
      <c r="G156" s="29">
        <f t="shared" si="18"/>
        <v>30500</v>
      </c>
      <c r="H156" s="477">
        <v>36600</v>
      </c>
      <c r="I156" s="720">
        <f t="shared" si="19"/>
        <v>0</v>
      </c>
      <c r="J156" s="477">
        <v>36600</v>
      </c>
      <c r="K156" s="720">
        <f t="shared" si="20"/>
        <v>0.15094339622641506</v>
      </c>
      <c r="L156" s="672">
        <v>31800</v>
      </c>
    </row>
    <row r="157" spans="1:12" s="28" customFormat="1" ht="15" customHeight="1">
      <c r="A157" s="297">
        <v>21000001628</v>
      </c>
      <c r="B157" s="1168" t="s">
        <v>1015</v>
      </c>
      <c r="C157" s="1169"/>
      <c r="D157" s="1169"/>
      <c r="E157" s="1169"/>
      <c r="F157" s="1170"/>
      <c r="G157" s="191">
        <f t="shared" si="18"/>
        <v>31166.666666666668</v>
      </c>
      <c r="H157" s="477">
        <v>37400</v>
      </c>
      <c r="I157" s="720">
        <f t="shared" si="19"/>
        <v>0</v>
      </c>
      <c r="J157" s="477">
        <v>37400</v>
      </c>
      <c r="K157" s="720">
        <f t="shared" si="20"/>
        <v>0.15076923076923077</v>
      </c>
      <c r="L157" s="672">
        <v>32500</v>
      </c>
    </row>
    <row r="158" spans="1:12" s="28" customFormat="1" ht="15" customHeight="1">
      <c r="A158" s="473">
        <v>21000004663</v>
      </c>
      <c r="B158" s="1177" t="s">
        <v>1141</v>
      </c>
      <c r="C158" s="1178"/>
      <c r="D158" s="1178"/>
      <c r="E158" s="1178"/>
      <c r="F158" s="1179"/>
      <c r="G158" s="474">
        <f t="shared" si="18"/>
        <v>32025</v>
      </c>
      <c r="H158" s="477">
        <v>38430</v>
      </c>
      <c r="I158" s="720">
        <f t="shared" si="19"/>
        <v>5.0000000000000044E-2</v>
      </c>
      <c r="J158" s="477">
        <v>36600</v>
      </c>
      <c r="K158" s="720">
        <f t="shared" si="20"/>
        <v>0.15094339622641506</v>
      </c>
      <c r="L158" s="676">
        <v>31800</v>
      </c>
    </row>
    <row r="159" spans="1:12" s="28" customFormat="1" ht="15" customHeight="1">
      <c r="A159" s="305">
        <v>21000004655</v>
      </c>
      <c r="B159" s="1177" t="s">
        <v>1139</v>
      </c>
      <c r="C159" s="1178"/>
      <c r="D159" s="1178"/>
      <c r="E159" s="1178"/>
      <c r="F159" s="1179"/>
      <c r="G159" s="233">
        <f t="shared" si="18"/>
        <v>31166.666666666668</v>
      </c>
      <c r="H159" s="477">
        <v>37400</v>
      </c>
      <c r="I159" s="720">
        <f t="shared" si="19"/>
        <v>0</v>
      </c>
      <c r="J159" s="477">
        <v>37400</v>
      </c>
      <c r="K159" s="720">
        <f t="shared" si="20"/>
        <v>0.15076923076923077</v>
      </c>
      <c r="L159" s="676">
        <v>32500</v>
      </c>
    </row>
    <row r="160" spans="1:12" s="28" customFormat="1" ht="15" customHeight="1">
      <c r="A160" s="280">
        <v>21000005310</v>
      </c>
      <c r="B160" s="1178" t="s">
        <v>1164</v>
      </c>
      <c r="C160" s="1178"/>
      <c r="D160" s="1178"/>
      <c r="E160" s="1178"/>
      <c r="F160" s="1178"/>
      <c r="G160" s="586">
        <f t="shared" si="18"/>
        <v>74833.333333333343</v>
      </c>
      <c r="H160" s="477">
        <v>89800</v>
      </c>
      <c r="I160" s="720">
        <f t="shared" si="19"/>
        <v>0</v>
      </c>
      <c r="J160" s="477">
        <v>89800</v>
      </c>
      <c r="K160" s="720">
        <f t="shared" si="20"/>
        <v>0.14980793854033281</v>
      </c>
      <c r="L160" s="676">
        <v>78100</v>
      </c>
    </row>
    <row r="161" spans="1:12" s="28" customFormat="1" ht="15" customHeight="1">
      <c r="A161" s="305">
        <v>21000005337</v>
      </c>
      <c r="B161" s="1177" t="s">
        <v>1220</v>
      </c>
      <c r="C161" s="1178"/>
      <c r="D161" s="1178"/>
      <c r="E161" s="1178"/>
      <c r="F161" s="1179"/>
      <c r="G161" s="469">
        <f>H161/1.2</f>
        <v>74833.333333333343</v>
      </c>
      <c r="H161" s="477">
        <v>89800</v>
      </c>
      <c r="I161" s="720">
        <f t="shared" si="19"/>
        <v>0</v>
      </c>
      <c r="J161" s="477">
        <v>89800</v>
      </c>
      <c r="K161" s="720">
        <f t="shared" si="20"/>
        <v>0.14980793854033281</v>
      </c>
      <c r="L161" s="676">
        <v>78100</v>
      </c>
    </row>
    <row r="162" spans="1:12" s="28" customFormat="1" ht="15" customHeight="1">
      <c r="A162" s="305">
        <v>21000005530</v>
      </c>
      <c r="B162" s="1177" t="s">
        <v>1218</v>
      </c>
      <c r="C162" s="1178"/>
      <c r="D162" s="1178"/>
      <c r="E162" s="1178"/>
      <c r="F162" s="1178"/>
      <c r="G162" s="469">
        <f>H162/1.2</f>
        <v>75583.333333333343</v>
      </c>
      <c r="H162" s="477">
        <v>90700</v>
      </c>
      <c r="I162" s="720">
        <f t="shared" si="19"/>
        <v>0</v>
      </c>
      <c r="J162" s="477">
        <v>90700</v>
      </c>
      <c r="K162" s="720">
        <f t="shared" si="20"/>
        <v>0.14955640050697094</v>
      </c>
      <c r="L162" s="676">
        <v>78900</v>
      </c>
    </row>
    <row r="163" spans="1:12" s="28" customFormat="1" ht="15" customHeight="1">
      <c r="A163" s="305">
        <v>21000005499</v>
      </c>
      <c r="B163" s="1177" t="s">
        <v>1219</v>
      </c>
      <c r="C163" s="1178"/>
      <c r="D163" s="1178"/>
      <c r="E163" s="1178"/>
      <c r="F163" s="1179"/>
      <c r="G163" s="233">
        <f>H163/1.2</f>
        <v>75583.333333333343</v>
      </c>
      <c r="H163" s="477">
        <v>90700</v>
      </c>
      <c r="I163" s="720">
        <f>H163/J163-100%</f>
        <v>0</v>
      </c>
      <c r="J163" s="477">
        <v>90700</v>
      </c>
      <c r="K163" s="720">
        <f>J163/L163-100%</f>
        <v>0.14955640050697094</v>
      </c>
      <c r="L163" s="676">
        <v>78900</v>
      </c>
    </row>
    <row r="164" spans="1:12" s="28" customFormat="1" ht="15" customHeight="1">
      <c r="A164" s="370">
        <v>21000009863</v>
      </c>
      <c r="B164" s="1198" t="s">
        <v>1483</v>
      </c>
      <c r="C164" s="1199"/>
      <c r="D164" s="1199"/>
      <c r="E164" s="1199"/>
      <c r="F164" s="1200"/>
      <c r="G164" s="199">
        <f>H164/1.2</f>
        <v>76083.333333333343</v>
      </c>
      <c r="H164" s="477">
        <v>91300</v>
      </c>
      <c r="I164" s="720"/>
      <c r="J164" s="477"/>
      <c r="K164" s="720"/>
      <c r="L164" s="676"/>
    </row>
    <row r="165" spans="1:12" s="28" customFormat="1" ht="15" customHeight="1" thickBot="1">
      <c r="A165" s="289"/>
      <c r="B165" s="1164"/>
      <c r="C165" s="1164"/>
      <c r="D165" s="1164"/>
      <c r="E165" s="1164"/>
      <c r="F165" s="1164"/>
      <c r="G165" s="938">
        <v>44805</v>
      </c>
      <c r="H165" s="939"/>
      <c r="I165" s="806"/>
      <c r="J165" s="806"/>
      <c r="K165" s="938">
        <v>44593</v>
      </c>
      <c r="L165" s="939"/>
    </row>
    <row r="166" spans="1:12" s="28" customFormat="1" ht="20.100000000000001" customHeight="1">
      <c r="A166" s="23" t="s">
        <v>205</v>
      </c>
      <c r="B166" s="980" t="s">
        <v>1157</v>
      </c>
      <c r="C166" s="981"/>
      <c r="D166" s="981"/>
      <c r="E166" s="981"/>
      <c r="F166" s="982"/>
      <c r="G166" s="923" t="s">
        <v>253</v>
      </c>
      <c r="H166" s="924"/>
      <c r="I166" s="807"/>
      <c r="J166" s="807"/>
      <c r="K166" s="949" t="s">
        <v>253</v>
      </c>
      <c r="L166" s="924"/>
    </row>
    <row r="167" spans="1:12" s="28" customFormat="1" ht="20.100000000000001" customHeight="1" thickBot="1">
      <c r="A167" s="25"/>
      <c r="B167" s="1021" t="s">
        <v>1158</v>
      </c>
      <c r="C167" s="1022"/>
      <c r="D167" s="1022"/>
      <c r="E167" s="1022"/>
      <c r="F167" s="1023"/>
      <c r="G167" s="47" t="s">
        <v>206</v>
      </c>
      <c r="H167" s="476" t="s">
        <v>670</v>
      </c>
      <c r="I167" s="476"/>
      <c r="J167" s="476" t="s">
        <v>670</v>
      </c>
      <c r="K167" s="725" t="s">
        <v>1292</v>
      </c>
      <c r="L167" s="476" t="s">
        <v>670</v>
      </c>
    </row>
    <row r="168" spans="1:12" s="48" customFormat="1" ht="15" customHeight="1">
      <c r="A168" s="50"/>
      <c r="B168" s="1186" t="s">
        <v>1076</v>
      </c>
      <c r="C168" s="1187"/>
      <c r="D168" s="1187"/>
      <c r="E168" s="1187"/>
      <c r="F168" s="1188"/>
      <c r="G168" s="175"/>
      <c r="H168" s="577"/>
      <c r="I168" s="577"/>
      <c r="J168" s="577"/>
      <c r="K168" s="728"/>
      <c r="L168" s="674"/>
    </row>
    <row r="169" spans="1:12" s="51" customFormat="1" ht="30" customHeight="1">
      <c r="A169" s="309">
        <v>21000801141</v>
      </c>
      <c r="B169" s="862" t="s">
        <v>777</v>
      </c>
      <c r="C169" s="863"/>
      <c r="D169" s="863"/>
      <c r="E169" s="863"/>
      <c r="F169" s="864"/>
      <c r="G169" s="41">
        <f t="shared" ref="G169:G190" si="21">H169/1.2</f>
        <v>305250</v>
      </c>
      <c r="H169" s="477">
        <v>366300</v>
      </c>
      <c r="I169" s="720">
        <f t="shared" ref="I169:I190" si="22">H169/J169-100%</f>
        <v>0</v>
      </c>
      <c r="J169" s="477">
        <v>366300</v>
      </c>
      <c r="K169" s="720">
        <f t="shared" ref="K169:K190" si="23">J169/L169-100%</f>
        <v>0.1500784929356358</v>
      </c>
      <c r="L169" s="663">
        <v>318500</v>
      </c>
    </row>
    <row r="170" spans="1:12" s="51" customFormat="1" ht="30" customHeight="1">
      <c r="A170" s="310">
        <v>21000801149</v>
      </c>
      <c r="B170" s="1228" t="s">
        <v>778</v>
      </c>
      <c r="C170" s="1229"/>
      <c r="D170" s="1229"/>
      <c r="E170" s="1229"/>
      <c r="F170" s="1230"/>
      <c r="G170" s="41">
        <f t="shared" si="21"/>
        <v>297833.33333333337</v>
      </c>
      <c r="H170" s="477">
        <v>357400</v>
      </c>
      <c r="I170" s="720">
        <f t="shared" si="22"/>
        <v>0</v>
      </c>
      <c r="J170" s="477">
        <v>357400</v>
      </c>
      <c r="K170" s="720">
        <f t="shared" si="23"/>
        <v>0.14956577677709881</v>
      </c>
      <c r="L170" s="663">
        <v>310900</v>
      </c>
    </row>
    <row r="171" spans="1:12" s="51" customFormat="1" ht="30" customHeight="1">
      <c r="A171" s="297">
        <v>21000002104</v>
      </c>
      <c r="B171" s="1328" t="s">
        <v>1077</v>
      </c>
      <c r="C171" s="1329"/>
      <c r="D171" s="1329"/>
      <c r="E171" s="1329"/>
      <c r="F171" s="1330"/>
      <c r="G171" s="41">
        <f t="shared" si="21"/>
        <v>322000</v>
      </c>
      <c r="H171" s="477">
        <v>386400</v>
      </c>
      <c r="I171" s="720">
        <f t="shared" si="22"/>
        <v>0</v>
      </c>
      <c r="J171" s="477">
        <v>386400</v>
      </c>
      <c r="K171" s="720">
        <f t="shared" si="23"/>
        <v>0.14999999999999991</v>
      </c>
      <c r="L171" s="663">
        <v>336000</v>
      </c>
    </row>
    <row r="172" spans="1:12" s="51" customFormat="1" ht="30" customHeight="1">
      <c r="A172" s="602">
        <v>21000002106</v>
      </c>
      <c r="B172" s="1168" t="s">
        <v>1081</v>
      </c>
      <c r="C172" s="1169"/>
      <c r="D172" s="1169"/>
      <c r="E172" s="1169"/>
      <c r="F172" s="1170"/>
      <c r="G172" s="41">
        <f t="shared" si="21"/>
        <v>314916.66666666669</v>
      </c>
      <c r="H172" s="477">
        <v>377900</v>
      </c>
      <c r="I172" s="720">
        <f t="shared" si="22"/>
        <v>0</v>
      </c>
      <c r="J172" s="477">
        <v>377900</v>
      </c>
      <c r="K172" s="720">
        <f t="shared" si="23"/>
        <v>0.15003043213633593</v>
      </c>
      <c r="L172" s="663">
        <v>328600</v>
      </c>
    </row>
    <row r="173" spans="1:12" s="51" customFormat="1" ht="30" customHeight="1">
      <c r="A173" s="302">
        <v>21000003142</v>
      </c>
      <c r="B173" s="940" t="s">
        <v>1248</v>
      </c>
      <c r="C173" s="941"/>
      <c r="D173" s="941"/>
      <c r="E173" s="941"/>
      <c r="F173" s="942"/>
      <c r="G173" s="55">
        <f t="shared" si="21"/>
        <v>323416.66666666669</v>
      </c>
      <c r="H173" s="477">
        <v>388100</v>
      </c>
      <c r="I173" s="720">
        <f t="shared" si="22"/>
        <v>0</v>
      </c>
      <c r="J173" s="477">
        <v>388100</v>
      </c>
      <c r="K173" s="720">
        <f t="shared" si="23"/>
        <v>0.14992592592592602</v>
      </c>
      <c r="L173" s="662">
        <v>337500</v>
      </c>
    </row>
    <row r="174" spans="1:12" s="51" customFormat="1" ht="30" customHeight="1">
      <c r="A174" s="303">
        <v>21000003144</v>
      </c>
      <c r="B174" s="1331" t="s">
        <v>1249</v>
      </c>
      <c r="C174" s="1332"/>
      <c r="D174" s="1332"/>
      <c r="E174" s="1332"/>
      <c r="F174" s="1333"/>
      <c r="G174" s="55">
        <f t="shared" si="21"/>
        <v>316166.66666666669</v>
      </c>
      <c r="H174" s="477">
        <v>379400</v>
      </c>
      <c r="I174" s="720">
        <f t="shared" si="22"/>
        <v>0</v>
      </c>
      <c r="J174" s="477">
        <v>379400</v>
      </c>
      <c r="K174" s="720">
        <f t="shared" si="23"/>
        <v>0.15004546832373444</v>
      </c>
      <c r="L174" s="662">
        <v>329900</v>
      </c>
    </row>
    <row r="175" spans="1:12" s="51" customFormat="1" ht="30" customHeight="1">
      <c r="A175" s="304">
        <v>21000003146</v>
      </c>
      <c r="B175" s="1338" t="s">
        <v>1250</v>
      </c>
      <c r="C175" s="1339"/>
      <c r="D175" s="1339"/>
      <c r="E175" s="1339"/>
      <c r="F175" s="1340"/>
      <c r="G175" s="55">
        <f t="shared" si="21"/>
        <v>340250</v>
      </c>
      <c r="H175" s="477">
        <v>408300</v>
      </c>
      <c r="I175" s="720">
        <f t="shared" si="22"/>
        <v>0</v>
      </c>
      <c r="J175" s="477">
        <v>408300</v>
      </c>
      <c r="K175" s="720">
        <f t="shared" si="23"/>
        <v>0.15014084507042247</v>
      </c>
      <c r="L175" s="662">
        <v>355000</v>
      </c>
    </row>
    <row r="176" spans="1:12" s="51" customFormat="1" ht="30" customHeight="1">
      <c r="A176" s="305">
        <v>21000003148</v>
      </c>
      <c r="B176" s="1216" t="s">
        <v>1251</v>
      </c>
      <c r="C176" s="1217"/>
      <c r="D176" s="1217"/>
      <c r="E176" s="1217"/>
      <c r="F176" s="1218"/>
      <c r="G176" s="55">
        <f t="shared" si="21"/>
        <v>333166.66666666669</v>
      </c>
      <c r="H176" s="477">
        <v>399800</v>
      </c>
      <c r="I176" s="720">
        <f t="shared" si="22"/>
        <v>0</v>
      </c>
      <c r="J176" s="477">
        <v>399800</v>
      </c>
      <c r="K176" s="720">
        <f t="shared" si="23"/>
        <v>0.15017261219792855</v>
      </c>
      <c r="L176" s="662">
        <v>347600</v>
      </c>
    </row>
    <row r="177" spans="1:12" s="51" customFormat="1" ht="30" customHeight="1">
      <c r="A177" s="305">
        <v>21000002875</v>
      </c>
      <c r="B177" s="1177" t="s">
        <v>1235</v>
      </c>
      <c r="C177" s="1178"/>
      <c r="D177" s="1178"/>
      <c r="E177" s="1178"/>
      <c r="F177" s="1179"/>
      <c r="G177" s="55">
        <f t="shared" si="21"/>
        <v>452283.33333333337</v>
      </c>
      <c r="H177" s="477">
        <v>542740</v>
      </c>
      <c r="I177" s="720">
        <f t="shared" si="22"/>
        <v>0.10000000000000009</v>
      </c>
      <c r="J177" s="477">
        <v>493400</v>
      </c>
      <c r="K177" s="720">
        <f t="shared" si="23"/>
        <v>0.15011655011655001</v>
      </c>
      <c r="L177" s="662">
        <v>429000</v>
      </c>
    </row>
    <row r="178" spans="1:12" s="51" customFormat="1" ht="30" customHeight="1">
      <c r="A178" s="305">
        <v>21000003093</v>
      </c>
      <c r="B178" s="1177" t="s">
        <v>1229</v>
      </c>
      <c r="C178" s="1178"/>
      <c r="D178" s="1178"/>
      <c r="E178" s="1178"/>
      <c r="F178" s="1179"/>
      <c r="G178" s="55">
        <f t="shared" si="21"/>
        <v>421662.5</v>
      </c>
      <c r="H178" s="477">
        <v>505995</v>
      </c>
      <c r="I178" s="720">
        <f t="shared" si="22"/>
        <v>5.0000000000000044E-2</v>
      </c>
      <c r="J178" s="477">
        <v>481900</v>
      </c>
      <c r="K178" s="720">
        <f t="shared" si="23"/>
        <v>0.15011933174224334</v>
      </c>
      <c r="L178" s="662">
        <v>419000</v>
      </c>
    </row>
    <row r="179" spans="1:12" s="51" customFormat="1" ht="30" customHeight="1">
      <c r="A179" s="305">
        <v>21000003092</v>
      </c>
      <c r="B179" s="1177" t="s">
        <v>1236</v>
      </c>
      <c r="C179" s="1178"/>
      <c r="D179" s="1178"/>
      <c r="E179" s="1178"/>
      <c r="F179" s="1179"/>
      <c r="G179" s="55">
        <f t="shared" si="21"/>
        <v>461912.5</v>
      </c>
      <c r="H179" s="477">
        <v>554295</v>
      </c>
      <c r="I179" s="720">
        <f t="shared" si="22"/>
        <v>5.0000000000000044E-2</v>
      </c>
      <c r="J179" s="477">
        <v>527900</v>
      </c>
      <c r="K179" s="720">
        <f t="shared" si="23"/>
        <v>0.15010893246187362</v>
      </c>
      <c r="L179" s="662">
        <v>459000</v>
      </c>
    </row>
    <row r="180" spans="1:12" s="51" customFormat="1" ht="30" customHeight="1">
      <c r="A180" s="305">
        <v>21000003095</v>
      </c>
      <c r="B180" s="1177" t="s">
        <v>1230</v>
      </c>
      <c r="C180" s="1178"/>
      <c r="D180" s="1178"/>
      <c r="E180" s="1178"/>
      <c r="F180" s="1179"/>
      <c r="G180" s="55">
        <f t="shared" si="21"/>
        <v>430333.33333333337</v>
      </c>
      <c r="H180" s="477">
        <v>516400</v>
      </c>
      <c r="I180" s="720">
        <f t="shared" si="22"/>
        <v>0</v>
      </c>
      <c r="J180" s="477">
        <v>516400</v>
      </c>
      <c r="K180" s="720">
        <f t="shared" si="23"/>
        <v>0.15011135857461033</v>
      </c>
      <c r="L180" s="662">
        <v>449000</v>
      </c>
    </row>
    <row r="181" spans="1:12" s="51" customFormat="1" ht="30" customHeight="1">
      <c r="A181" s="310">
        <v>21000002738</v>
      </c>
      <c r="B181" s="1168" t="s">
        <v>1252</v>
      </c>
      <c r="C181" s="1169"/>
      <c r="D181" s="1169"/>
      <c r="E181" s="1169"/>
      <c r="F181" s="1170"/>
      <c r="G181" s="41">
        <f t="shared" si="21"/>
        <v>543083.33333333337</v>
      </c>
      <c r="H181" s="477">
        <v>651700</v>
      </c>
      <c r="I181" s="720">
        <f t="shared" si="22"/>
        <v>0</v>
      </c>
      <c r="J181" s="477">
        <v>651700</v>
      </c>
      <c r="K181" s="720">
        <f t="shared" si="23"/>
        <v>0.14999117698958875</v>
      </c>
      <c r="L181" s="663">
        <v>566700</v>
      </c>
    </row>
    <row r="182" spans="1:12" s="51" customFormat="1" ht="30" customHeight="1">
      <c r="A182" s="310">
        <v>21000001775</v>
      </c>
      <c r="B182" s="1168" t="s">
        <v>1148</v>
      </c>
      <c r="C182" s="1169"/>
      <c r="D182" s="1169"/>
      <c r="E182" s="1169"/>
      <c r="F182" s="1170"/>
      <c r="G182" s="41">
        <f t="shared" si="21"/>
        <v>530083.33333333337</v>
      </c>
      <c r="H182" s="477">
        <v>636100</v>
      </c>
      <c r="I182" s="720">
        <f t="shared" si="22"/>
        <v>0</v>
      </c>
      <c r="J182" s="477">
        <v>636100</v>
      </c>
      <c r="K182" s="720">
        <f t="shared" si="23"/>
        <v>0.15006327969625755</v>
      </c>
      <c r="L182" s="663">
        <v>553100</v>
      </c>
    </row>
    <row r="183" spans="1:12" s="51" customFormat="1" ht="30" customHeight="1">
      <c r="A183" s="297">
        <v>21000001771</v>
      </c>
      <c r="B183" s="1207" t="s">
        <v>1253</v>
      </c>
      <c r="C183" s="1208"/>
      <c r="D183" s="1208"/>
      <c r="E183" s="1208"/>
      <c r="F183" s="1209"/>
      <c r="G183" s="41">
        <f t="shared" si="21"/>
        <v>559666.66666666674</v>
      </c>
      <c r="H183" s="477">
        <v>671600</v>
      </c>
      <c r="I183" s="720">
        <f t="shared" si="22"/>
        <v>0</v>
      </c>
      <c r="J183" s="477">
        <v>671600</v>
      </c>
      <c r="K183" s="720">
        <f t="shared" si="23"/>
        <v>0.14999999999999991</v>
      </c>
      <c r="L183" s="663">
        <v>584000</v>
      </c>
    </row>
    <row r="184" spans="1:12" s="51" customFormat="1" ht="30" customHeight="1">
      <c r="A184" s="603">
        <v>21000001776</v>
      </c>
      <c r="B184" s="1168" t="s">
        <v>1149</v>
      </c>
      <c r="C184" s="1169"/>
      <c r="D184" s="1169"/>
      <c r="E184" s="1169"/>
      <c r="F184" s="1170"/>
      <c r="G184" s="41">
        <f t="shared" si="21"/>
        <v>547250</v>
      </c>
      <c r="H184" s="477">
        <v>656700</v>
      </c>
      <c r="I184" s="720">
        <f t="shared" si="22"/>
        <v>0</v>
      </c>
      <c r="J184" s="477">
        <v>656700</v>
      </c>
      <c r="K184" s="720">
        <f t="shared" si="23"/>
        <v>0.15008756567425574</v>
      </c>
      <c r="L184" s="663">
        <v>571000</v>
      </c>
    </row>
    <row r="185" spans="1:12" s="51" customFormat="1" ht="30" customHeight="1">
      <c r="A185" s="303">
        <v>21000003136</v>
      </c>
      <c r="B185" s="1177" t="s">
        <v>1234</v>
      </c>
      <c r="C185" s="1178"/>
      <c r="D185" s="1178"/>
      <c r="E185" s="1178"/>
      <c r="F185" s="1179"/>
      <c r="G185" s="55">
        <f t="shared" si="21"/>
        <v>603750</v>
      </c>
      <c r="H185" s="477">
        <v>724500</v>
      </c>
      <c r="I185" s="720">
        <f t="shared" si="22"/>
        <v>0</v>
      </c>
      <c r="J185" s="477">
        <v>724500</v>
      </c>
      <c r="K185" s="720">
        <f t="shared" si="23"/>
        <v>0.14999999999999991</v>
      </c>
      <c r="L185" s="662">
        <v>630000</v>
      </c>
    </row>
    <row r="186" spans="1:12" s="51" customFormat="1" ht="30" customHeight="1">
      <c r="A186" s="303">
        <v>21000003140</v>
      </c>
      <c r="B186" s="1177" t="s">
        <v>1238</v>
      </c>
      <c r="C186" s="1178"/>
      <c r="D186" s="1178"/>
      <c r="E186" s="1178"/>
      <c r="F186" s="1179"/>
      <c r="G186" s="55">
        <f t="shared" si="21"/>
        <v>591333.33333333337</v>
      </c>
      <c r="H186" s="477">
        <v>709600</v>
      </c>
      <c r="I186" s="720">
        <f t="shared" si="22"/>
        <v>0</v>
      </c>
      <c r="J186" s="477">
        <v>709600</v>
      </c>
      <c r="K186" s="720">
        <f t="shared" si="23"/>
        <v>0.1500810372771475</v>
      </c>
      <c r="L186" s="662">
        <v>617000</v>
      </c>
    </row>
    <row r="187" spans="1:12" s="51" customFormat="1" ht="30" customHeight="1">
      <c r="A187" s="304">
        <v>21000003138</v>
      </c>
      <c r="B187" s="1177" t="s">
        <v>1237</v>
      </c>
      <c r="C187" s="1178"/>
      <c r="D187" s="1178"/>
      <c r="E187" s="1178"/>
      <c r="F187" s="1179"/>
      <c r="G187" s="55">
        <f t="shared" si="21"/>
        <v>620500</v>
      </c>
      <c r="H187" s="477">
        <v>744600</v>
      </c>
      <c r="I187" s="720">
        <f t="shared" si="22"/>
        <v>0</v>
      </c>
      <c r="J187" s="477">
        <v>744600</v>
      </c>
      <c r="K187" s="720">
        <f t="shared" si="23"/>
        <v>0.14996138996138986</v>
      </c>
      <c r="L187" s="662">
        <v>647500</v>
      </c>
    </row>
    <row r="188" spans="1:12" s="51" customFormat="1" ht="30" customHeight="1">
      <c r="A188" s="306">
        <v>21000003141</v>
      </c>
      <c r="B188" s="1177" t="s">
        <v>1239</v>
      </c>
      <c r="C188" s="1178"/>
      <c r="D188" s="1178"/>
      <c r="E188" s="1178"/>
      <c r="F188" s="1179"/>
      <c r="G188" s="55">
        <f t="shared" si="21"/>
        <v>607583.33333333337</v>
      </c>
      <c r="H188" s="477">
        <v>729100</v>
      </c>
      <c r="I188" s="720">
        <f t="shared" si="22"/>
        <v>0</v>
      </c>
      <c r="J188" s="477">
        <v>729100</v>
      </c>
      <c r="K188" s="720">
        <f t="shared" si="23"/>
        <v>0.14999999999999991</v>
      </c>
      <c r="L188" s="662">
        <v>634000</v>
      </c>
    </row>
    <row r="189" spans="1:12" s="51" customFormat="1" ht="15" customHeight="1">
      <c r="A189" s="307">
        <v>21000801146</v>
      </c>
      <c r="B189" s="1204" t="s">
        <v>786</v>
      </c>
      <c r="C189" s="1205"/>
      <c r="D189" s="1205"/>
      <c r="E189" s="1205"/>
      <c r="F189" s="1206"/>
      <c r="G189" s="55">
        <f t="shared" si="21"/>
        <v>31000</v>
      </c>
      <c r="H189" s="477">
        <v>37200</v>
      </c>
      <c r="I189" s="720">
        <f t="shared" si="22"/>
        <v>0</v>
      </c>
      <c r="J189" s="477">
        <v>37200</v>
      </c>
      <c r="K189" s="720">
        <f t="shared" si="23"/>
        <v>0.15170278637770895</v>
      </c>
      <c r="L189" s="662">
        <v>32300</v>
      </c>
    </row>
    <row r="190" spans="1:12" s="51" customFormat="1" ht="15" customHeight="1">
      <c r="A190" s="308">
        <v>21000801150</v>
      </c>
      <c r="B190" s="1219" t="s">
        <v>787</v>
      </c>
      <c r="C190" s="1220"/>
      <c r="D190" s="1220"/>
      <c r="E190" s="1220"/>
      <c r="F190" s="1221"/>
      <c r="G190" s="68">
        <f t="shared" si="21"/>
        <v>20475</v>
      </c>
      <c r="H190" s="477">
        <v>24570</v>
      </c>
      <c r="I190" s="720">
        <f t="shared" si="22"/>
        <v>5.0000000000000044E-2</v>
      </c>
      <c r="J190" s="477">
        <v>23400</v>
      </c>
      <c r="K190" s="720">
        <f t="shared" si="23"/>
        <v>0.15270935960591125</v>
      </c>
      <c r="L190" s="662">
        <v>20300</v>
      </c>
    </row>
    <row r="191" spans="1:12" s="48" customFormat="1" ht="15" customHeight="1">
      <c r="A191" s="50"/>
      <c r="B191" s="1186" t="s">
        <v>776</v>
      </c>
      <c r="C191" s="1187"/>
      <c r="D191" s="1187"/>
      <c r="E191" s="1187"/>
      <c r="F191" s="1188"/>
      <c r="G191" s="45"/>
      <c r="H191" s="477"/>
      <c r="I191" s="509"/>
      <c r="J191" s="509"/>
      <c r="K191" s="720"/>
      <c r="L191" s="663"/>
    </row>
    <row r="192" spans="1:12" s="48" customFormat="1" ht="30.4" customHeight="1">
      <c r="A192" s="302">
        <v>21000801136</v>
      </c>
      <c r="B192" s="1174" t="s">
        <v>985</v>
      </c>
      <c r="C192" s="1175"/>
      <c r="D192" s="1175"/>
      <c r="E192" s="1175"/>
      <c r="F192" s="1176"/>
      <c r="G192" s="55">
        <f>H192/1.2</f>
        <v>48916.666666666672</v>
      </c>
      <c r="H192" s="477">
        <v>58700</v>
      </c>
      <c r="I192" s="720">
        <f t="shared" ref="I192:I203" si="24">H192/J192-100%</f>
        <v>0</v>
      </c>
      <c r="J192" s="477">
        <v>58700</v>
      </c>
      <c r="K192" s="720">
        <f t="shared" ref="K192:K203" si="25">J192/L192-100%</f>
        <v>0.15098039215686265</v>
      </c>
      <c r="L192" s="662">
        <v>51000</v>
      </c>
    </row>
    <row r="193" spans="1:12" s="48" customFormat="1" ht="30.4" customHeight="1">
      <c r="A193" s="302">
        <v>21000001754</v>
      </c>
      <c r="B193" s="1174" t="s">
        <v>986</v>
      </c>
      <c r="C193" s="1175"/>
      <c r="D193" s="1175"/>
      <c r="E193" s="1175"/>
      <c r="F193" s="1176"/>
      <c r="G193" s="55">
        <f>H193/1.2</f>
        <v>37583.333333333336</v>
      </c>
      <c r="H193" s="477">
        <v>45100</v>
      </c>
      <c r="I193" s="720">
        <f t="shared" si="24"/>
        <v>0</v>
      </c>
      <c r="J193" s="477">
        <v>45100</v>
      </c>
      <c r="K193" s="720">
        <f t="shared" si="25"/>
        <v>0.15051020408163263</v>
      </c>
      <c r="L193" s="662">
        <v>39200</v>
      </c>
    </row>
    <row r="194" spans="1:12" s="48" customFormat="1" ht="30.4" customHeight="1">
      <c r="A194" s="309">
        <v>21000801122</v>
      </c>
      <c r="B194" s="862" t="s">
        <v>540</v>
      </c>
      <c r="C194" s="863"/>
      <c r="D194" s="863"/>
      <c r="E194" s="863"/>
      <c r="F194" s="864"/>
      <c r="G194" s="41">
        <f>H194/1.2</f>
        <v>59750</v>
      </c>
      <c r="H194" s="477">
        <v>71700</v>
      </c>
      <c r="I194" s="720">
        <f t="shared" si="24"/>
        <v>0</v>
      </c>
      <c r="J194" s="477">
        <v>71700</v>
      </c>
      <c r="K194" s="720">
        <f t="shared" si="25"/>
        <v>0.1508828250401284</v>
      </c>
      <c r="L194" s="663">
        <v>62300</v>
      </c>
    </row>
    <row r="195" spans="1:12" s="51" customFormat="1" ht="15" customHeight="1">
      <c r="A195" s="309">
        <v>21000001475</v>
      </c>
      <c r="B195" s="1222" t="s">
        <v>483</v>
      </c>
      <c r="C195" s="1223"/>
      <c r="D195" s="1223"/>
      <c r="E195" s="1223"/>
      <c r="F195" s="1224"/>
      <c r="G195" s="41">
        <f t="shared" ref="G195:G203" si="26">H195/1.2</f>
        <v>10583.333333333334</v>
      </c>
      <c r="H195" s="477">
        <v>12700</v>
      </c>
      <c r="I195" s="720">
        <f t="shared" si="24"/>
        <v>0</v>
      </c>
      <c r="J195" s="477">
        <v>12700</v>
      </c>
      <c r="K195" s="720">
        <f t="shared" si="25"/>
        <v>0.15454545454545454</v>
      </c>
      <c r="L195" s="663">
        <v>11000</v>
      </c>
    </row>
    <row r="196" spans="1:12" s="51" customFormat="1" ht="30.4" customHeight="1">
      <c r="A196" s="302">
        <v>21000801123</v>
      </c>
      <c r="B196" s="1144" t="s">
        <v>818</v>
      </c>
      <c r="C196" s="869"/>
      <c r="D196" s="869"/>
      <c r="E196" s="869"/>
      <c r="F196" s="870"/>
      <c r="G196" s="55">
        <f t="shared" si="26"/>
        <v>140000</v>
      </c>
      <c r="H196" s="477">
        <v>168000</v>
      </c>
      <c r="I196" s="720">
        <f t="shared" si="24"/>
        <v>6.5313887127457226E-2</v>
      </c>
      <c r="J196" s="477">
        <v>157700</v>
      </c>
      <c r="K196" s="720">
        <f t="shared" si="25"/>
        <v>0.15025528811086808</v>
      </c>
      <c r="L196" s="662">
        <v>137100</v>
      </c>
    </row>
    <row r="197" spans="1:12" s="51" customFormat="1" ht="30.4" customHeight="1">
      <c r="A197" s="309">
        <v>21000801124</v>
      </c>
      <c r="B197" s="1115" t="s">
        <v>817</v>
      </c>
      <c r="C197" s="1116"/>
      <c r="D197" s="1116"/>
      <c r="E197" s="1116"/>
      <c r="F197" s="1117"/>
      <c r="G197" s="41">
        <f t="shared" si="26"/>
        <v>79166.666666666672</v>
      </c>
      <c r="H197" s="477">
        <v>95000</v>
      </c>
      <c r="I197" s="720">
        <f t="shared" si="24"/>
        <v>7.2234762979684008E-2</v>
      </c>
      <c r="J197" s="477">
        <v>88600</v>
      </c>
      <c r="K197" s="720">
        <f t="shared" si="25"/>
        <v>0.1506493506493507</v>
      </c>
      <c r="L197" s="663">
        <v>77000</v>
      </c>
    </row>
    <row r="198" spans="1:12" s="51" customFormat="1" ht="15" customHeight="1">
      <c r="A198" s="309">
        <v>21000001459</v>
      </c>
      <c r="B198" s="1171" t="s">
        <v>484</v>
      </c>
      <c r="C198" s="1172"/>
      <c r="D198" s="1172"/>
      <c r="E198" s="1172"/>
      <c r="F198" s="1173"/>
      <c r="G198" s="41">
        <f t="shared" si="26"/>
        <v>12166.666666666668</v>
      </c>
      <c r="H198" s="477">
        <v>14600</v>
      </c>
      <c r="I198" s="720">
        <f t="shared" si="24"/>
        <v>0</v>
      </c>
      <c r="J198" s="477">
        <v>14600</v>
      </c>
      <c r="K198" s="720">
        <f t="shared" si="25"/>
        <v>0.14960629921259838</v>
      </c>
      <c r="L198" s="663">
        <v>12700</v>
      </c>
    </row>
    <row r="199" spans="1:12" s="51" customFormat="1" ht="30.4" customHeight="1">
      <c r="A199" s="303">
        <v>21000801138</v>
      </c>
      <c r="B199" s="1235" t="s">
        <v>539</v>
      </c>
      <c r="C199" s="1236"/>
      <c r="D199" s="1236"/>
      <c r="E199" s="1236"/>
      <c r="F199" s="1237"/>
      <c r="G199" s="55">
        <f t="shared" si="26"/>
        <v>185666.66666666669</v>
      </c>
      <c r="H199" s="477">
        <v>222800</v>
      </c>
      <c r="I199" s="720">
        <f t="shared" si="24"/>
        <v>0</v>
      </c>
      <c r="J199" s="477">
        <v>222800</v>
      </c>
      <c r="K199" s="720">
        <f t="shared" si="25"/>
        <v>0.15023231801755288</v>
      </c>
      <c r="L199" s="662">
        <v>193700</v>
      </c>
    </row>
    <row r="200" spans="1:12" s="51" customFormat="1" ht="30.4" customHeight="1">
      <c r="A200" s="309">
        <v>21000008354</v>
      </c>
      <c r="B200" s="862" t="s">
        <v>537</v>
      </c>
      <c r="C200" s="863"/>
      <c r="D200" s="863"/>
      <c r="E200" s="863"/>
      <c r="F200" s="864"/>
      <c r="G200" s="41">
        <f t="shared" si="26"/>
        <v>90083.333333333343</v>
      </c>
      <c r="H200" s="477">
        <v>108100</v>
      </c>
      <c r="I200" s="720">
        <f t="shared" si="24"/>
        <v>0</v>
      </c>
      <c r="J200" s="477">
        <v>108100</v>
      </c>
      <c r="K200" s="720">
        <f t="shared" si="25"/>
        <v>0.14999999999999991</v>
      </c>
      <c r="L200" s="663">
        <v>94000</v>
      </c>
    </row>
    <row r="201" spans="1:12" s="51" customFormat="1" ht="30.4" customHeight="1">
      <c r="A201" s="310">
        <v>21000002337</v>
      </c>
      <c r="B201" s="1228" t="s">
        <v>538</v>
      </c>
      <c r="C201" s="1229"/>
      <c r="D201" s="1229"/>
      <c r="E201" s="1229"/>
      <c r="F201" s="1230"/>
      <c r="G201" s="41">
        <f t="shared" si="26"/>
        <v>86333.333333333343</v>
      </c>
      <c r="H201" s="477">
        <v>103600</v>
      </c>
      <c r="I201" s="720">
        <f t="shared" si="24"/>
        <v>0</v>
      </c>
      <c r="J201" s="477">
        <v>103600</v>
      </c>
      <c r="K201" s="720">
        <f t="shared" si="25"/>
        <v>0.14983351831298553</v>
      </c>
      <c r="L201" s="663">
        <v>90100</v>
      </c>
    </row>
    <row r="202" spans="1:12" s="51" customFormat="1" ht="15" customHeight="1">
      <c r="A202" s="311">
        <v>21000002355</v>
      </c>
      <c r="B202" s="1228" t="s">
        <v>396</v>
      </c>
      <c r="C202" s="1229"/>
      <c r="D202" s="1229"/>
      <c r="E202" s="1229"/>
      <c r="F202" s="1230"/>
      <c r="G202" s="41">
        <f t="shared" si="26"/>
        <v>13416.666666666668</v>
      </c>
      <c r="H202" s="477">
        <v>16100</v>
      </c>
      <c r="I202" s="720">
        <f t="shared" si="24"/>
        <v>0</v>
      </c>
      <c r="J202" s="477">
        <v>16100</v>
      </c>
      <c r="K202" s="720">
        <f t="shared" si="25"/>
        <v>0.14999999999999991</v>
      </c>
      <c r="L202" s="663">
        <v>14000</v>
      </c>
    </row>
    <row r="203" spans="1:12" s="51" customFormat="1" ht="15.95" customHeight="1">
      <c r="A203" s="327">
        <v>21000002354</v>
      </c>
      <c r="B203" s="1225" t="s">
        <v>397</v>
      </c>
      <c r="C203" s="1226"/>
      <c r="D203" s="1226"/>
      <c r="E203" s="1226"/>
      <c r="F203" s="1227"/>
      <c r="G203" s="44">
        <f t="shared" si="26"/>
        <v>12916.666666666668</v>
      </c>
      <c r="H203" s="477">
        <v>15500</v>
      </c>
      <c r="I203" s="720">
        <f t="shared" si="24"/>
        <v>0</v>
      </c>
      <c r="J203" s="477">
        <v>15500</v>
      </c>
      <c r="K203" s="720">
        <f t="shared" si="25"/>
        <v>0.14814814814814814</v>
      </c>
      <c r="L203" s="663">
        <v>13500</v>
      </c>
    </row>
    <row r="204" spans="1:12" s="51" customFormat="1" ht="15.95" customHeight="1" thickBot="1">
      <c r="A204" s="312"/>
      <c r="B204" s="1164"/>
      <c r="C204" s="1164"/>
      <c r="D204" s="1164"/>
      <c r="E204" s="1164"/>
      <c r="F204" s="1164"/>
      <c r="G204" s="938">
        <v>44805</v>
      </c>
      <c r="H204" s="939"/>
      <c r="I204" s="806"/>
      <c r="J204" s="806"/>
      <c r="K204" s="938">
        <v>44593</v>
      </c>
      <c r="L204" s="939"/>
    </row>
    <row r="205" spans="1:12" s="51" customFormat="1" ht="15.95" customHeight="1">
      <c r="A205" s="584" t="s">
        <v>205</v>
      </c>
      <c r="B205" s="1067" t="s">
        <v>1463</v>
      </c>
      <c r="C205" s="1068"/>
      <c r="D205" s="1068"/>
      <c r="E205" s="1068"/>
      <c r="F205" s="1069"/>
      <c r="G205" s="923" t="s">
        <v>253</v>
      </c>
      <c r="H205" s="924"/>
      <c r="I205" s="807"/>
      <c r="J205" s="807"/>
      <c r="K205" s="949" t="s">
        <v>253</v>
      </c>
      <c r="L205" s="924"/>
    </row>
    <row r="206" spans="1:12" s="51" customFormat="1" ht="15.95" customHeight="1" thickBot="1">
      <c r="A206" s="585"/>
      <c r="B206" s="1021" t="s">
        <v>1221</v>
      </c>
      <c r="C206" s="1022"/>
      <c r="D206" s="1022"/>
      <c r="E206" s="1022"/>
      <c r="F206" s="1023"/>
      <c r="G206" s="47" t="s">
        <v>206</v>
      </c>
      <c r="H206" s="476" t="s">
        <v>670</v>
      </c>
      <c r="I206" s="476"/>
      <c r="J206" s="476" t="s">
        <v>670</v>
      </c>
      <c r="K206" s="725" t="s">
        <v>1292</v>
      </c>
      <c r="L206" s="476" t="s">
        <v>670</v>
      </c>
    </row>
    <row r="207" spans="1:12" s="51" customFormat="1" ht="15.95" customHeight="1">
      <c r="A207" s="56"/>
      <c r="B207" s="877" t="s">
        <v>1462</v>
      </c>
      <c r="C207" s="877"/>
      <c r="D207" s="877"/>
      <c r="E207" s="877"/>
      <c r="F207" s="878"/>
      <c r="G207" s="16"/>
      <c r="H207" s="848"/>
      <c r="I207" s="847"/>
      <c r="J207" s="324"/>
      <c r="K207" s="720"/>
      <c r="L207" s="324"/>
    </row>
    <row r="208" spans="1:12" s="829" customFormat="1" ht="30" customHeight="1">
      <c r="A208" s="337">
        <v>11000012892</v>
      </c>
      <c r="B208" s="893" t="s">
        <v>1482</v>
      </c>
      <c r="C208" s="894"/>
      <c r="D208" s="894"/>
      <c r="E208" s="894"/>
      <c r="F208" s="895"/>
      <c r="G208" s="519">
        <f>H208/1.2</f>
        <v>291666.66666666669</v>
      </c>
      <c r="H208" s="478">
        <v>350000</v>
      </c>
      <c r="I208" s="828"/>
      <c r="J208" s="565"/>
      <c r="K208" s="734"/>
      <c r="L208" s="565"/>
    </row>
    <row r="209" spans="1:12" s="829" customFormat="1" ht="30" customHeight="1">
      <c r="A209" s="337">
        <v>11000012381</v>
      </c>
      <c r="B209" s="893" t="s">
        <v>1484</v>
      </c>
      <c r="C209" s="894"/>
      <c r="D209" s="894"/>
      <c r="E209" s="894"/>
      <c r="F209" s="895"/>
      <c r="G209" s="519">
        <f>H209/1.2</f>
        <v>249166.66666666669</v>
      </c>
      <c r="H209" s="478">
        <v>299000</v>
      </c>
      <c r="I209" s="828"/>
      <c r="J209" s="565"/>
      <c r="K209" s="734"/>
      <c r="L209" s="565"/>
    </row>
    <row r="210" spans="1:12" s="51" customFormat="1" ht="15.95" customHeight="1">
      <c r="A210" s="56"/>
      <c r="B210" s="877" t="s">
        <v>1464</v>
      </c>
      <c r="C210" s="877"/>
      <c r="D210" s="877"/>
      <c r="E210" s="877"/>
      <c r="F210" s="878"/>
      <c r="G210" s="76"/>
      <c r="H210" s="313"/>
      <c r="I210" s="847"/>
      <c r="J210" s="324"/>
      <c r="K210" s="720"/>
      <c r="L210" s="324"/>
    </row>
    <row r="211" spans="1:12" s="829" customFormat="1" ht="30" customHeight="1">
      <c r="A211" s="588">
        <v>71000000383</v>
      </c>
      <c r="B211" s="940" t="s">
        <v>1371</v>
      </c>
      <c r="C211" s="941"/>
      <c r="D211" s="941"/>
      <c r="E211" s="941"/>
      <c r="F211" s="942"/>
      <c r="G211" s="55">
        <f t="shared" ref="G211:G216" si="27">H211/1.2</f>
        <v>113916.66666666667</v>
      </c>
      <c r="H211" s="478">
        <v>136700</v>
      </c>
      <c r="I211" s="828"/>
      <c r="J211" s="565"/>
      <c r="K211" s="734"/>
      <c r="L211" s="565"/>
    </row>
    <row r="212" spans="1:12" s="829" customFormat="1" ht="30" customHeight="1">
      <c r="A212" s="588">
        <v>71000000384</v>
      </c>
      <c r="B212" s="1174" t="s">
        <v>1372</v>
      </c>
      <c r="C212" s="1175"/>
      <c r="D212" s="1175"/>
      <c r="E212" s="1175"/>
      <c r="F212" s="1176"/>
      <c r="G212" s="55">
        <f t="shared" si="27"/>
        <v>125416.66666666667</v>
      </c>
      <c r="H212" s="478">
        <v>150500</v>
      </c>
      <c r="I212" s="828"/>
      <c r="J212" s="565"/>
      <c r="K212" s="734"/>
      <c r="L212" s="565"/>
    </row>
    <row r="213" spans="1:12" s="829" customFormat="1" ht="30" customHeight="1">
      <c r="A213" s="588">
        <v>71000000382</v>
      </c>
      <c r="B213" s="940" t="s">
        <v>1373</v>
      </c>
      <c r="C213" s="941"/>
      <c r="D213" s="941"/>
      <c r="E213" s="941"/>
      <c r="F213" s="942"/>
      <c r="G213" s="55">
        <f t="shared" si="27"/>
        <v>130666.66666666667</v>
      </c>
      <c r="H213" s="478">
        <v>156800</v>
      </c>
      <c r="I213" s="828"/>
      <c r="J213" s="565"/>
      <c r="K213" s="734"/>
      <c r="L213" s="565"/>
    </row>
    <row r="214" spans="1:12" s="829" customFormat="1" ht="30" customHeight="1">
      <c r="A214" s="588">
        <v>71000000379</v>
      </c>
      <c r="B214" s="940" t="s">
        <v>1374</v>
      </c>
      <c r="C214" s="941"/>
      <c r="D214" s="941"/>
      <c r="E214" s="941"/>
      <c r="F214" s="942"/>
      <c r="G214" s="55">
        <f t="shared" si="27"/>
        <v>136916.66666666669</v>
      </c>
      <c r="H214" s="478">
        <v>164300</v>
      </c>
      <c r="I214" s="828"/>
      <c r="J214" s="565"/>
      <c r="K214" s="734"/>
      <c r="L214" s="565"/>
    </row>
    <row r="215" spans="1:12" s="829" customFormat="1" ht="30" customHeight="1">
      <c r="A215" s="588">
        <v>71000000381</v>
      </c>
      <c r="B215" s="940" t="s">
        <v>1375</v>
      </c>
      <c r="C215" s="941"/>
      <c r="D215" s="941"/>
      <c r="E215" s="941"/>
      <c r="F215" s="942"/>
      <c r="G215" s="55">
        <f t="shared" si="27"/>
        <v>198166.66666666669</v>
      </c>
      <c r="H215" s="478">
        <v>237800</v>
      </c>
      <c r="I215" s="828"/>
      <c r="J215" s="565"/>
      <c r="K215" s="734"/>
      <c r="L215" s="565"/>
    </row>
    <row r="216" spans="1:12" s="829" customFormat="1" ht="30" customHeight="1">
      <c r="A216" s="588">
        <v>71000000380</v>
      </c>
      <c r="B216" s="940" t="s">
        <v>1376</v>
      </c>
      <c r="C216" s="941"/>
      <c r="D216" s="941"/>
      <c r="E216" s="941"/>
      <c r="F216" s="942"/>
      <c r="G216" s="181">
        <f t="shared" si="27"/>
        <v>210583.33333333334</v>
      </c>
      <c r="H216" s="478">
        <v>252700</v>
      </c>
      <c r="I216" s="828"/>
      <c r="J216" s="565"/>
      <c r="K216" s="734"/>
      <c r="L216" s="565"/>
    </row>
    <row r="217" spans="1:12" s="829" customFormat="1" ht="15" customHeight="1">
      <c r="A217" s="822"/>
      <c r="B217" s="1183" t="s">
        <v>1377</v>
      </c>
      <c r="C217" s="1184"/>
      <c r="D217" s="1184"/>
      <c r="E217" s="1184"/>
      <c r="F217" s="1185"/>
      <c r="G217" s="181"/>
      <c r="H217" s="478"/>
      <c r="I217" s="828"/>
      <c r="J217" s="565"/>
      <c r="K217" s="734"/>
      <c r="L217" s="565"/>
    </row>
    <row r="218" spans="1:12" s="48" customFormat="1" ht="30" customHeight="1">
      <c r="A218" s="830">
        <v>71000000373</v>
      </c>
      <c r="B218" s="1070" t="s">
        <v>1222</v>
      </c>
      <c r="C218" s="1071"/>
      <c r="D218" s="1071"/>
      <c r="E218" s="1071"/>
      <c r="F218" s="1072"/>
      <c r="G218" s="41">
        <f t="shared" ref="G218:G223" si="28">H218/1.2</f>
        <v>94916.666666666672</v>
      </c>
      <c r="H218" s="477">
        <v>113900</v>
      </c>
      <c r="I218" s="831">
        <f t="shared" ref="I218:I223" si="29">H218/J218-100%</f>
        <v>0</v>
      </c>
      <c r="J218" s="477">
        <v>113900</v>
      </c>
      <c r="K218" s="831">
        <f t="shared" ref="K218:K223" si="30">J218/L218-100%</f>
        <v>0.15050505050505047</v>
      </c>
      <c r="L218" s="663">
        <v>99000</v>
      </c>
    </row>
    <row r="219" spans="1:12" s="48" customFormat="1" ht="30" customHeight="1">
      <c r="A219" s="832">
        <v>71000000377</v>
      </c>
      <c r="B219" s="862" t="s">
        <v>1223</v>
      </c>
      <c r="C219" s="863"/>
      <c r="D219" s="863"/>
      <c r="E219" s="863"/>
      <c r="F219" s="864"/>
      <c r="G219" s="41">
        <f t="shared" si="28"/>
        <v>104500</v>
      </c>
      <c r="H219" s="477">
        <v>125400</v>
      </c>
      <c r="I219" s="831">
        <f t="shared" si="29"/>
        <v>0</v>
      </c>
      <c r="J219" s="477">
        <v>125400</v>
      </c>
      <c r="K219" s="831">
        <f t="shared" si="30"/>
        <v>0.15045871559633017</v>
      </c>
      <c r="L219" s="663">
        <v>109000</v>
      </c>
    </row>
    <row r="220" spans="1:12" s="826" customFormat="1" ht="30" customHeight="1">
      <c r="A220" s="827">
        <v>71000000374</v>
      </c>
      <c r="B220" s="899" t="s">
        <v>1380</v>
      </c>
      <c r="C220" s="900"/>
      <c r="D220" s="900"/>
      <c r="E220" s="900"/>
      <c r="F220" s="901"/>
      <c r="G220" s="823">
        <f t="shared" si="28"/>
        <v>104500</v>
      </c>
      <c r="H220" s="622">
        <v>125400</v>
      </c>
      <c r="I220" s="824">
        <f t="shared" si="29"/>
        <v>0</v>
      </c>
      <c r="J220" s="622">
        <v>125400</v>
      </c>
      <c r="K220" s="824">
        <f t="shared" si="30"/>
        <v>0.15045871559633017</v>
      </c>
      <c r="L220" s="825">
        <v>109000</v>
      </c>
    </row>
    <row r="221" spans="1:12" s="826" customFormat="1" ht="30" customHeight="1">
      <c r="A221" s="827">
        <v>71000000378</v>
      </c>
      <c r="B221" s="899" t="s">
        <v>1379</v>
      </c>
      <c r="C221" s="900"/>
      <c r="D221" s="900"/>
      <c r="E221" s="900"/>
      <c r="F221" s="901"/>
      <c r="G221" s="823">
        <f t="shared" si="28"/>
        <v>114083.33333333334</v>
      </c>
      <c r="H221" s="622">
        <v>136900</v>
      </c>
      <c r="I221" s="824">
        <f t="shared" si="29"/>
        <v>0</v>
      </c>
      <c r="J221" s="622">
        <v>136900</v>
      </c>
      <c r="K221" s="824">
        <f t="shared" si="30"/>
        <v>0.1504201680672268</v>
      </c>
      <c r="L221" s="825">
        <v>119000</v>
      </c>
    </row>
    <row r="222" spans="1:12" s="826" customFormat="1" ht="30" customHeight="1">
      <c r="A222" s="827">
        <v>71000000375</v>
      </c>
      <c r="B222" s="899" t="s">
        <v>1378</v>
      </c>
      <c r="C222" s="900"/>
      <c r="D222" s="900"/>
      <c r="E222" s="900"/>
      <c r="F222" s="901"/>
      <c r="G222" s="823">
        <f t="shared" si="28"/>
        <v>152416.66666666669</v>
      </c>
      <c r="H222" s="622">
        <v>182900</v>
      </c>
      <c r="I222" s="824">
        <f t="shared" si="29"/>
        <v>0</v>
      </c>
      <c r="J222" s="622">
        <v>182900</v>
      </c>
      <c r="K222" s="824">
        <f t="shared" si="30"/>
        <v>0.15031446540880511</v>
      </c>
      <c r="L222" s="825">
        <v>159000</v>
      </c>
    </row>
    <row r="223" spans="1:12" s="826" customFormat="1" ht="30" customHeight="1">
      <c r="A223" s="852">
        <v>71000000376</v>
      </c>
      <c r="B223" s="1180" t="s">
        <v>1468</v>
      </c>
      <c r="C223" s="1181"/>
      <c r="D223" s="1181"/>
      <c r="E223" s="1181"/>
      <c r="F223" s="1182"/>
      <c r="G223" s="853">
        <f t="shared" si="28"/>
        <v>162000</v>
      </c>
      <c r="H223" s="622">
        <v>194400</v>
      </c>
      <c r="I223" s="824">
        <f t="shared" si="29"/>
        <v>0</v>
      </c>
      <c r="J223" s="622">
        <v>194400</v>
      </c>
      <c r="K223" s="824">
        <f t="shared" si="30"/>
        <v>0.15029585798816569</v>
      </c>
      <c r="L223" s="825">
        <v>169000</v>
      </c>
    </row>
    <row r="224" spans="1:12" s="43" customFormat="1" ht="15" customHeight="1" thickBot="1">
      <c r="A224" s="289"/>
      <c r="B224" s="1164"/>
      <c r="C224" s="1164"/>
      <c r="D224" s="1164"/>
      <c r="E224" s="1164"/>
      <c r="F224" s="1164"/>
      <c r="G224" s="938">
        <v>44805</v>
      </c>
      <c r="H224" s="939"/>
      <c r="I224" s="806"/>
      <c r="J224" s="806"/>
      <c r="K224" s="938">
        <v>44593</v>
      </c>
      <c r="L224" s="939"/>
    </row>
    <row r="225" spans="1:12" s="28" customFormat="1" ht="20.100000000000001" customHeight="1">
      <c r="A225" s="23" t="s">
        <v>205</v>
      </c>
      <c r="B225" s="980" t="s">
        <v>1078</v>
      </c>
      <c r="C225" s="981"/>
      <c r="D225" s="981"/>
      <c r="E225" s="981"/>
      <c r="F225" s="982"/>
      <c r="G225" s="923" t="s">
        <v>253</v>
      </c>
      <c r="H225" s="924"/>
      <c r="I225" s="807"/>
      <c r="J225" s="807"/>
      <c r="K225" s="949" t="s">
        <v>253</v>
      </c>
      <c r="L225" s="924"/>
    </row>
    <row r="226" spans="1:12" s="28" customFormat="1" ht="20.100000000000001" customHeight="1" thickBot="1">
      <c r="A226" s="25"/>
      <c r="B226" s="1021" t="s">
        <v>1478</v>
      </c>
      <c r="C226" s="1022"/>
      <c r="D226" s="1022"/>
      <c r="E226" s="1022"/>
      <c r="F226" s="1023"/>
      <c r="G226" s="47" t="s">
        <v>206</v>
      </c>
      <c r="H226" s="476" t="s">
        <v>670</v>
      </c>
      <c r="I226" s="476"/>
      <c r="J226" s="476" t="s">
        <v>670</v>
      </c>
      <c r="K226" s="725" t="s">
        <v>1292</v>
      </c>
      <c r="L226" s="476" t="s">
        <v>670</v>
      </c>
    </row>
    <row r="227" spans="1:12" s="28" customFormat="1" ht="15" customHeight="1">
      <c r="A227" s="56"/>
      <c r="B227" s="877" t="s">
        <v>607</v>
      </c>
      <c r="C227" s="877"/>
      <c r="D227" s="877"/>
      <c r="E227" s="877"/>
      <c r="F227" s="878"/>
      <c r="G227" s="16"/>
      <c r="H227" s="313"/>
      <c r="I227" s="313"/>
      <c r="J227" s="313"/>
      <c r="K227" s="720"/>
      <c r="L227" s="485"/>
    </row>
    <row r="228" spans="1:12" s="28" customFormat="1" ht="45" customHeight="1">
      <c r="A228" s="314">
        <v>41000000047</v>
      </c>
      <c r="B228" s="868" t="s">
        <v>807</v>
      </c>
      <c r="C228" s="879"/>
      <c r="D228" s="879"/>
      <c r="E228" s="879"/>
      <c r="F228" s="880"/>
      <c r="G228" s="519">
        <f>H228/1.2</f>
        <v>292750</v>
      </c>
      <c r="H228" s="477">
        <v>351300</v>
      </c>
      <c r="I228" s="720">
        <f t="shared" ref="I228:I244" si="31">H228/J228-100%</f>
        <v>0</v>
      </c>
      <c r="J228" s="477">
        <v>351300</v>
      </c>
      <c r="K228" s="720">
        <f t="shared" ref="K228:K244" si="32">J228/L228-100%</f>
        <v>0.1499181669394436</v>
      </c>
      <c r="L228" s="659">
        <v>305500</v>
      </c>
    </row>
    <row r="229" spans="1:12" s="28" customFormat="1" ht="15" customHeight="1">
      <c r="A229" s="315">
        <v>41000000093</v>
      </c>
      <c r="B229" s="914" t="s">
        <v>842</v>
      </c>
      <c r="C229" s="915"/>
      <c r="D229" s="915"/>
      <c r="E229" s="915"/>
      <c r="F229" s="916"/>
      <c r="G229" s="196">
        <f>H229/1.2</f>
        <v>34500</v>
      </c>
      <c r="H229" s="477">
        <v>41400</v>
      </c>
      <c r="I229" s="720">
        <f t="shared" si="31"/>
        <v>0</v>
      </c>
      <c r="J229" s="477">
        <v>41400</v>
      </c>
      <c r="K229" s="720">
        <f t="shared" si="32"/>
        <v>0.14999999999999991</v>
      </c>
      <c r="L229" s="670">
        <v>36000</v>
      </c>
    </row>
    <row r="230" spans="1:12" s="28" customFormat="1" ht="15" customHeight="1">
      <c r="A230" s="315">
        <v>41000000086</v>
      </c>
      <c r="B230" s="914" t="s">
        <v>1019</v>
      </c>
      <c r="C230" s="915"/>
      <c r="D230" s="915"/>
      <c r="E230" s="915"/>
      <c r="F230" s="916"/>
      <c r="G230" s="196">
        <f t="shared" ref="G230:G244" si="33">H230/1.2</f>
        <v>13416.666666666668</v>
      </c>
      <c r="H230" s="477">
        <v>16100</v>
      </c>
      <c r="I230" s="720">
        <f t="shared" si="31"/>
        <v>0</v>
      </c>
      <c r="J230" s="477">
        <v>16100</v>
      </c>
      <c r="K230" s="720">
        <f t="shared" si="32"/>
        <v>0.14999999999999991</v>
      </c>
      <c r="L230" s="485">
        <v>14000</v>
      </c>
    </row>
    <row r="231" spans="1:12" s="28" customFormat="1" ht="15" customHeight="1">
      <c r="A231" s="315">
        <v>41000000089</v>
      </c>
      <c r="B231" s="914" t="s">
        <v>843</v>
      </c>
      <c r="C231" s="915"/>
      <c r="D231" s="915"/>
      <c r="E231" s="915"/>
      <c r="F231" s="916"/>
      <c r="G231" s="196">
        <f t="shared" si="33"/>
        <v>15333.333333333334</v>
      </c>
      <c r="H231" s="477">
        <v>18400</v>
      </c>
      <c r="I231" s="720">
        <f t="shared" si="31"/>
        <v>0</v>
      </c>
      <c r="J231" s="477">
        <v>18400</v>
      </c>
      <c r="K231" s="720">
        <f t="shared" si="32"/>
        <v>0.14999999999999991</v>
      </c>
      <c r="L231" s="485">
        <v>16000</v>
      </c>
    </row>
    <row r="232" spans="1:12" s="28" customFormat="1" ht="15" customHeight="1">
      <c r="A232" s="315">
        <v>41000000087</v>
      </c>
      <c r="B232" s="914" t="s">
        <v>847</v>
      </c>
      <c r="C232" s="915"/>
      <c r="D232" s="915"/>
      <c r="E232" s="915"/>
      <c r="F232" s="916"/>
      <c r="G232" s="196">
        <f t="shared" si="33"/>
        <v>18250</v>
      </c>
      <c r="H232" s="477">
        <v>21900</v>
      </c>
      <c r="I232" s="720">
        <f t="shared" si="31"/>
        <v>0</v>
      </c>
      <c r="J232" s="477">
        <v>21900</v>
      </c>
      <c r="K232" s="720">
        <f t="shared" si="32"/>
        <v>0.15263157894736845</v>
      </c>
      <c r="L232" s="485">
        <v>19000</v>
      </c>
    </row>
    <row r="233" spans="1:12" s="28" customFormat="1" ht="15" customHeight="1">
      <c r="A233" s="315">
        <v>41000000091</v>
      </c>
      <c r="B233" s="914" t="s">
        <v>844</v>
      </c>
      <c r="C233" s="915"/>
      <c r="D233" s="915"/>
      <c r="E233" s="915"/>
      <c r="F233" s="916"/>
      <c r="G233" s="196">
        <f t="shared" si="33"/>
        <v>9583.3333333333339</v>
      </c>
      <c r="H233" s="477">
        <v>11500</v>
      </c>
      <c r="I233" s="720">
        <f t="shared" si="31"/>
        <v>0</v>
      </c>
      <c r="J233" s="477">
        <v>11500</v>
      </c>
      <c r="K233" s="720">
        <f t="shared" si="32"/>
        <v>0.14999999999999991</v>
      </c>
      <c r="L233" s="485">
        <v>10000</v>
      </c>
    </row>
    <row r="234" spans="1:12" s="28" customFormat="1" ht="15" customHeight="1">
      <c r="A234" s="315">
        <v>41000000090</v>
      </c>
      <c r="B234" s="914" t="s">
        <v>845</v>
      </c>
      <c r="C234" s="915"/>
      <c r="D234" s="915"/>
      <c r="E234" s="915"/>
      <c r="F234" s="916"/>
      <c r="G234" s="196">
        <f t="shared" si="33"/>
        <v>8666.6666666666679</v>
      </c>
      <c r="H234" s="477">
        <v>10400</v>
      </c>
      <c r="I234" s="720">
        <f t="shared" si="31"/>
        <v>0</v>
      </c>
      <c r="J234" s="477">
        <v>10400</v>
      </c>
      <c r="K234" s="720">
        <f t="shared" si="32"/>
        <v>0.15555555555555545</v>
      </c>
      <c r="L234" s="485">
        <v>9000</v>
      </c>
    </row>
    <row r="235" spans="1:12" s="28" customFormat="1" ht="15" customHeight="1">
      <c r="A235" s="315">
        <v>41000000085</v>
      </c>
      <c r="B235" s="914" t="s">
        <v>846</v>
      </c>
      <c r="C235" s="915"/>
      <c r="D235" s="915"/>
      <c r="E235" s="915"/>
      <c r="F235" s="916"/>
      <c r="G235" s="196">
        <f t="shared" si="33"/>
        <v>33583.333333333336</v>
      </c>
      <c r="H235" s="477">
        <v>40300</v>
      </c>
      <c r="I235" s="720">
        <f t="shared" si="31"/>
        <v>0</v>
      </c>
      <c r="J235" s="477">
        <v>40300</v>
      </c>
      <c r="K235" s="720">
        <f t="shared" si="32"/>
        <v>0.15142857142857147</v>
      </c>
      <c r="L235" s="485">
        <v>35000</v>
      </c>
    </row>
    <row r="236" spans="1:12" s="28" customFormat="1" ht="45" customHeight="1">
      <c r="A236" s="314">
        <v>41000019529</v>
      </c>
      <c r="B236" s="868" t="s">
        <v>624</v>
      </c>
      <c r="C236" s="879"/>
      <c r="D236" s="879"/>
      <c r="E236" s="879"/>
      <c r="F236" s="880"/>
      <c r="G236" s="519">
        <f t="shared" si="33"/>
        <v>336500</v>
      </c>
      <c r="H236" s="477">
        <v>403800</v>
      </c>
      <c r="I236" s="720">
        <f t="shared" si="31"/>
        <v>0</v>
      </c>
      <c r="J236" s="477">
        <v>403800</v>
      </c>
      <c r="K236" s="720">
        <f t="shared" si="32"/>
        <v>0.15009968669894613</v>
      </c>
      <c r="L236" s="659">
        <v>351100</v>
      </c>
    </row>
    <row r="237" spans="1:12" s="28" customFormat="1" ht="15" customHeight="1">
      <c r="A237" s="315">
        <v>41000026835</v>
      </c>
      <c r="B237" s="914" t="s">
        <v>608</v>
      </c>
      <c r="C237" s="915"/>
      <c r="D237" s="915"/>
      <c r="E237" s="915"/>
      <c r="F237" s="916"/>
      <c r="G237" s="196">
        <f t="shared" si="33"/>
        <v>34500</v>
      </c>
      <c r="H237" s="477">
        <v>41400</v>
      </c>
      <c r="I237" s="720">
        <f t="shared" si="31"/>
        <v>0</v>
      </c>
      <c r="J237" s="477">
        <v>41400</v>
      </c>
      <c r="K237" s="720">
        <f t="shared" si="32"/>
        <v>0.14999999999999991</v>
      </c>
      <c r="L237" s="670">
        <v>36000</v>
      </c>
    </row>
    <row r="238" spans="1:12" s="28" customFormat="1" ht="15" customHeight="1">
      <c r="A238" s="315">
        <v>41000020414</v>
      </c>
      <c r="B238" s="914" t="s">
        <v>849</v>
      </c>
      <c r="C238" s="915"/>
      <c r="D238" s="915"/>
      <c r="E238" s="915"/>
      <c r="F238" s="916"/>
      <c r="G238" s="196">
        <f t="shared" si="33"/>
        <v>13416.666666666668</v>
      </c>
      <c r="H238" s="477">
        <v>16100</v>
      </c>
      <c r="I238" s="720">
        <f t="shared" si="31"/>
        <v>0</v>
      </c>
      <c r="J238" s="477">
        <v>16100</v>
      </c>
      <c r="K238" s="720">
        <f t="shared" si="32"/>
        <v>0.14999999999999991</v>
      </c>
      <c r="L238" s="485">
        <v>14000</v>
      </c>
    </row>
    <row r="239" spans="1:12" s="28" customFormat="1" ht="15" customHeight="1">
      <c r="A239" s="315">
        <v>41000017216</v>
      </c>
      <c r="B239" s="914" t="s">
        <v>609</v>
      </c>
      <c r="C239" s="915"/>
      <c r="D239" s="915"/>
      <c r="E239" s="915"/>
      <c r="F239" s="916"/>
      <c r="G239" s="196">
        <f t="shared" si="33"/>
        <v>15333.333333333334</v>
      </c>
      <c r="H239" s="477">
        <v>18400</v>
      </c>
      <c r="I239" s="720">
        <f t="shared" si="31"/>
        <v>0</v>
      </c>
      <c r="J239" s="477">
        <v>18400</v>
      </c>
      <c r="K239" s="720">
        <f t="shared" si="32"/>
        <v>0.14999999999999991</v>
      </c>
      <c r="L239" s="485">
        <v>16000</v>
      </c>
    </row>
    <row r="240" spans="1:12" s="28" customFormat="1" ht="15" customHeight="1">
      <c r="A240" s="315">
        <v>41000020413</v>
      </c>
      <c r="B240" s="914" t="s">
        <v>610</v>
      </c>
      <c r="C240" s="915"/>
      <c r="D240" s="915"/>
      <c r="E240" s="915"/>
      <c r="F240" s="916"/>
      <c r="G240" s="196">
        <f t="shared" si="33"/>
        <v>18250</v>
      </c>
      <c r="H240" s="477">
        <v>21900</v>
      </c>
      <c r="I240" s="720">
        <f t="shared" si="31"/>
        <v>0</v>
      </c>
      <c r="J240" s="477">
        <v>21900</v>
      </c>
      <c r="K240" s="720">
        <f t="shared" si="32"/>
        <v>0.15263157894736845</v>
      </c>
      <c r="L240" s="485">
        <v>19000</v>
      </c>
    </row>
    <row r="241" spans="1:12" s="28" customFormat="1" ht="15" customHeight="1">
      <c r="A241" s="315">
        <v>41000017325</v>
      </c>
      <c r="B241" s="914" t="s">
        <v>611</v>
      </c>
      <c r="C241" s="915"/>
      <c r="D241" s="915"/>
      <c r="E241" s="915"/>
      <c r="F241" s="916"/>
      <c r="G241" s="196">
        <f t="shared" si="33"/>
        <v>9583.3333333333339</v>
      </c>
      <c r="H241" s="477">
        <v>11500</v>
      </c>
      <c r="I241" s="720">
        <f t="shared" si="31"/>
        <v>0</v>
      </c>
      <c r="J241" s="477">
        <v>11500</v>
      </c>
      <c r="K241" s="720">
        <f t="shared" si="32"/>
        <v>0.14999999999999991</v>
      </c>
      <c r="L241" s="485">
        <v>10000</v>
      </c>
    </row>
    <row r="242" spans="1:12" s="28" customFormat="1" ht="15" customHeight="1">
      <c r="A242" s="315">
        <v>41000017327</v>
      </c>
      <c r="B242" s="914" t="s">
        <v>612</v>
      </c>
      <c r="C242" s="915"/>
      <c r="D242" s="915"/>
      <c r="E242" s="915"/>
      <c r="F242" s="916"/>
      <c r="G242" s="196">
        <f t="shared" si="33"/>
        <v>8666.6666666666679</v>
      </c>
      <c r="H242" s="477">
        <v>10400</v>
      </c>
      <c r="I242" s="720">
        <f t="shared" si="31"/>
        <v>0</v>
      </c>
      <c r="J242" s="477">
        <v>10400</v>
      </c>
      <c r="K242" s="720">
        <f t="shared" si="32"/>
        <v>0.15555555555555545</v>
      </c>
      <c r="L242" s="485">
        <v>9000</v>
      </c>
    </row>
    <row r="243" spans="1:12" s="28" customFormat="1" ht="15" customHeight="1">
      <c r="A243" s="315">
        <v>41000020412</v>
      </c>
      <c r="B243" s="914" t="s">
        <v>613</v>
      </c>
      <c r="C243" s="915"/>
      <c r="D243" s="915"/>
      <c r="E243" s="915"/>
      <c r="F243" s="916"/>
      <c r="G243" s="196">
        <f t="shared" si="33"/>
        <v>33583.333333333336</v>
      </c>
      <c r="H243" s="477">
        <v>40300</v>
      </c>
      <c r="I243" s="720">
        <f t="shared" si="31"/>
        <v>0</v>
      </c>
      <c r="J243" s="477">
        <v>40300</v>
      </c>
      <c r="K243" s="720">
        <f t="shared" si="32"/>
        <v>0.15142857142857147</v>
      </c>
      <c r="L243" s="485">
        <v>35000</v>
      </c>
    </row>
    <row r="244" spans="1:12" s="28" customFormat="1" ht="15" customHeight="1">
      <c r="A244" s="315">
        <v>41000000092</v>
      </c>
      <c r="B244" s="914" t="s">
        <v>848</v>
      </c>
      <c r="C244" s="915"/>
      <c r="D244" s="915"/>
      <c r="E244" s="915"/>
      <c r="F244" s="916"/>
      <c r="G244" s="196">
        <f t="shared" si="33"/>
        <v>2791.666666666667</v>
      </c>
      <c r="H244" s="477">
        <v>3350</v>
      </c>
      <c r="I244" s="720">
        <f t="shared" si="31"/>
        <v>0</v>
      </c>
      <c r="J244" s="477">
        <v>3350</v>
      </c>
      <c r="K244" s="720">
        <f t="shared" si="32"/>
        <v>0.15517241379310343</v>
      </c>
      <c r="L244" s="485">
        <v>2900</v>
      </c>
    </row>
    <row r="245" spans="1:12" s="28" customFormat="1" ht="15" customHeight="1">
      <c r="A245" s="56"/>
      <c r="B245" s="877" t="s">
        <v>1279</v>
      </c>
      <c r="C245" s="877"/>
      <c r="D245" s="877"/>
      <c r="E245" s="877"/>
      <c r="F245" s="878"/>
      <c r="G245" s="16"/>
      <c r="H245" s="313"/>
      <c r="I245" s="850"/>
      <c r="J245" s="744"/>
      <c r="K245" s="720"/>
      <c r="L245" s="485"/>
    </row>
    <row r="246" spans="1:12" s="28" customFormat="1" ht="15" customHeight="1">
      <c r="A246" s="314">
        <v>41000000304</v>
      </c>
      <c r="B246" s="868" t="s">
        <v>1280</v>
      </c>
      <c r="C246" s="879"/>
      <c r="D246" s="879"/>
      <c r="E246" s="879"/>
      <c r="F246" s="880"/>
      <c r="G246" s="519">
        <f>H246/1.2</f>
        <v>266666.66666666669</v>
      </c>
      <c r="H246" s="507">
        <v>320000</v>
      </c>
      <c r="I246" s="720">
        <f>H246/J246-100%</f>
        <v>0</v>
      </c>
      <c r="J246" s="507">
        <v>320000</v>
      </c>
      <c r="K246" s="720">
        <f>J246/L246-100%</f>
        <v>0</v>
      </c>
      <c r="L246" s="669">
        <v>320000</v>
      </c>
    </row>
    <row r="247" spans="1:12" s="28" customFormat="1" ht="15" customHeight="1">
      <c r="A247" s="56"/>
      <c r="B247" s="877" t="s">
        <v>1476</v>
      </c>
      <c r="C247" s="877"/>
      <c r="D247" s="877"/>
      <c r="E247" s="877"/>
      <c r="F247" s="878"/>
      <c r="G247" s="16"/>
      <c r="H247" s="313"/>
      <c r="I247" s="720"/>
      <c r="J247" s="855"/>
      <c r="K247" s="720"/>
      <c r="L247" s="669"/>
    </row>
    <row r="248" spans="1:12" s="28" customFormat="1" ht="15" customHeight="1">
      <c r="A248" s="856">
        <v>11000009913</v>
      </c>
      <c r="B248" s="868" t="s">
        <v>1477</v>
      </c>
      <c r="C248" s="879"/>
      <c r="D248" s="879"/>
      <c r="E248" s="879"/>
      <c r="F248" s="880"/>
      <c r="G248" s="519">
        <f>H248/1.2</f>
        <v>164583.33333333334</v>
      </c>
      <c r="H248" s="507">
        <v>197500</v>
      </c>
      <c r="I248" s="720"/>
      <c r="J248" s="855"/>
      <c r="K248" s="720"/>
      <c r="L248" s="669"/>
    </row>
    <row r="249" spans="1:12" s="28" customFormat="1" ht="15" customHeight="1">
      <c r="A249" s="56"/>
      <c r="B249" s="877" t="s">
        <v>628</v>
      </c>
      <c r="C249" s="877"/>
      <c r="D249" s="877"/>
      <c r="E249" s="877"/>
      <c r="F249" s="878"/>
      <c r="G249" s="16"/>
      <c r="H249" s="313"/>
      <c r="I249" s="850"/>
      <c r="J249" s="744"/>
      <c r="K249" s="720"/>
      <c r="L249" s="485"/>
    </row>
    <row r="250" spans="1:12" s="28" customFormat="1" ht="30.4" customHeight="1">
      <c r="A250" s="315">
        <v>41000019537</v>
      </c>
      <c r="B250" s="914" t="s">
        <v>711</v>
      </c>
      <c r="C250" s="915"/>
      <c r="D250" s="915"/>
      <c r="E250" s="915"/>
      <c r="F250" s="916"/>
      <c r="G250" s="196">
        <f>H250/1.2</f>
        <v>105333.33333333334</v>
      </c>
      <c r="H250" s="477">
        <v>126400</v>
      </c>
      <c r="I250" s="720">
        <f t="shared" ref="I250:I272" si="34">H250/J250-100%</f>
        <v>0</v>
      </c>
      <c r="J250" s="477">
        <v>126400</v>
      </c>
      <c r="K250" s="720">
        <f t="shared" ref="K250:K263" si="35">J250/L250-100%</f>
        <v>0.15013648771610555</v>
      </c>
      <c r="L250" s="670">
        <v>109900</v>
      </c>
    </row>
    <row r="251" spans="1:12" s="28" customFormat="1" ht="30.4" customHeight="1">
      <c r="A251" s="316">
        <v>41000018972</v>
      </c>
      <c r="B251" s="914" t="s">
        <v>710</v>
      </c>
      <c r="C251" s="915"/>
      <c r="D251" s="915"/>
      <c r="E251" s="915"/>
      <c r="F251" s="916"/>
      <c r="G251" s="196">
        <f>H251/1.2</f>
        <v>112916.66666666667</v>
      </c>
      <c r="H251" s="477">
        <v>135500</v>
      </c>
      <c r="I251" s="720">
        <f t="shared" si="34"/>
        <v>0</v>
      </c>
      <c r="J251" s="477">
        <v>135500</v>
      </c>
      <c r="K251" s="720">
        <f t="shared" si="35"/>
        <v>0.15025466893039052</v>
      </c>
      <c r="L251" s="670">
        <v>117800</v>
      </c>
    </row>
    <row r="252" spans="1:12" s="28" customFormat="1" ht="45" customHeight="1">
      <c r="A252" s="315">
        <v>41000018973</v>
      </c>
      <c r="B252" s="914" t="s">
        <v>712</v>
      </c>
      <c r="C252" s="915"/>
      <c r="D252" s="915"/>
      <c r="E252" s="915"/>
      <c r="F252" s="916"/>
      <c r="G252" s="196">
        <f>H252/1.2</f>
        <v>119000</v>
      </c>
      <c r="H252" s="477">
        <v>142800</v>
      </c>
      <c r="I252" s="720">
        <f t="shared" si="34"/>
        <v>0</v>
      </c>
      <c r="J252" s="477">
        <v>142800</v>
      </c>
      <c r="K252" s="720">
        <f t="shared" si="35"/>
        <v>0.14975845410628019</v>
      </c>
      <c r="L252" s="670">
        <v>124200</v>
      </c>
    </row>
    <row r="253" spans="1:12" s="28" customFormat="1" ht="30.4" customHeight="1">
      <c r="A253" s="315">
        <v>41000019538</v>
      </c>
      <c r="B253" s="914" t="s">
        <v>641</v>
      </c>
      <c r="C253" s="915"/>
      <c r="D253" s="915"/>
      <c r="E253" s="915"/>
      <c r="F253" s="916"/>
      <c r="G253" s="256">
        <f>H253/1.2</f>
        <v>112750</v>
      </c>
      <c r="H253" s="477">
        <v>135300</v>
      </c>
      <c r="I253" s="720">
        <f t="shared" si="34"/>
        <v>0</v>
      </c>
      <c r="J253" s="477">
        <v>135300</v>
      </c>
      <c r="K253" s="720">
        <f t="shared" si="35"/>
        <v>0.15051020408163263</v>
      </c>
      <c r="L253" s="670">
        <v>117600</v>
      </c>
    </row>
    <row r="254" spans="1:12" s="28" customFormat="1" ht="30.4" customHeight="1">
      <c r="A254" s="316">
        <v>41000018850</v>
      </c>
      <c r="B254" s="914" t="s">
        <v>642</v>
      </c>
      <c r="C254" s="915"/>
      <c r="D254" s="915"/>
      <c r="E254" s="915"/>
      <c r="F254" s="916"/>
      <c r="G254" s="256">
        <f t="shared" ref="G254:G263" si="36">H254/1.2</f>
        <v>121583.33333333334</v>
      </c>
      <c r="H254" s="477">
        <v>145900</v>
      </c>
      <c r="I254" s="720">
        <f t="shared" si="34"/>
        <v>0</v>
      </c>
      <c r="J254" s="477">
        <v>145900</v>
      </c>
      <c r="K254" s="720">
        <f t="shared" si="35"/>
        <v>0.14972419227738376</v>
      </c>
      <c r="L254" s="670">
        <v>126900</v>
      </c>
    </row>
    <row r="255" spans="1:12" s="28" customFormat="1" ht="41.25" customHeight="1">
      <c r="A255" s="315">
        <v>41000018849</v>
      </c>
      <c r="B255" s="914" t="s">
        <v>648</v>
      </c>
      <c r="C255" s="915"/>
      <c r="D255" s="915"/>
      <c r="E255" s="915"/>
      <c r="F255" s="916"/>
      <c r="G255" s="256">
        <f t="shared" si="36"/>
        <v>125250</v>
      </c>
      <c r="H255" s="477">
        <v>150300</v>
      </c>
      <c r="I255" s="720">
        <f t="shared" si="34"/>
        <v>0</v>
      </c>
      <c r="J255" s="477">
        <v>150300</v>
      </c>
      <c r="K255" s="720">
        <f t="shared" si="35"/>
        <v>0.14996174445294574</v>
      </c>
      <c r="L255" s="670">
        <v>130700</v>
      </c>
    </row>
    <row r="256" spans="1:12" s="28" customFormat="1" ht="30.4" customHeight="1">
      <c r="A256" s="316">
        <v>41000019654</v>
      </c>
      <c r="B256" s="914" t="s">
        <v>643</v>
      </c>
      <c r="C256" s="915"/>
      <c r="D256" s="915"/>
      <c r="E256" s="915"/>
      <c r="F256" s="916"/>
      <c r="G256" s="256">
        <f t="shared" si="36"/>
        <v>162916.66666666669</v>
      </c>
      <c r="H256" s="477">
        <v>195500</v>
      </c>
      <c r="I256" s="720">
        <f t="shared" si="34"/>
        <v>0</v>
      </c>
      <c r="J256" s="477">
        <v>195500</v>
      </c>
      <c r="K256" s="720">
        <f t="shared" si="35"/>
        <v>0.14999999999999991</v>
      </c>
      <c r="L256" s="670">
        <v>170000</v>
      </c>
    </row>
    <row r="257" spans="1:12" s="28" customFormat="1" ht="30.4" customHeight="1">
      <c r="A257" s="316">
        <v>41000006621</v>
      </c>
      <c r="B257" s="914" t="s">
        <v>644</v>
      </c>
      <c r="C257" s="915"/>
      <c r="D257" s="915"/>
      <c r="E257" s="915"/>
      <c r="F257" s="916"/>
      <c r="G257" s="256">
        <f t="shared" si="36"/>
        <v>169166.66666666669</v>
      </c>
      <c r="H257" s="477">
        <v>203000</v>
      </c>
      <c r="I257" s="720">
        <f t="shared" si="34"/>
        <v>0</v>
      </c>
      <c r="J257" s="477">
        <v>203000</v>
      </c>
      <c r="K257" s="720">
        <f t="shared" si="35"/>
        <v>0.15014164305949018</v>
      </c>
      <c r="L257" s="670">
        <v>176500</v>
      </c>
    </row>
    <row r="258" spans="1:12" s="28" customFormat="1" ht="30.4" customHeight="1">
      <c r="A258" s="316">
        <v>41000019557</v>
      </c>
      <c r="B258" s="914" t="s">
        <v>645</v>
      </c>
      <c r="C258" s="915"/>
      <c r="D258" s="915"/>
      <c r="E258" s="915"/>
      <c r="F258" s="916"/>
      <c r="G258" s="256">
        <f t="shared" si="36"/>
        <v>235583.33333333334</v>
      </c>
      <c r="H258" s="477">
        <v>282700</v>
      </c>
      <c r="I258" s="720">
        <f t="shared" si="34"/>
        <v>0</v>
      </c>
      <c r="J258" s="477">
        <v>282700</v>
      </c>
      <c r="K258" s="720">
        <f t="shared" si="35"/>
        <v>0.15012205044751825</v>
      </c>
      <c r="L258" s="670">
        <v>245800</v>
      </c>
    </row>
    <row r="259" spans="1:12" s="28" customFormat="1" ht="30.4" customHeight="1">
      <c r="A259" s="316">
        <v>41000019563</v>
      </c>
      <c r="B259" s="962" t="s">
        <v>649</v>
      </c>
      <c r="C259" s="963"/>
      <c r="D259" s="963"/>
      <c r="E259" s="963"/>
      <c r="F259" s="964"/>
      <c r="G259" s="256">
        <f t="shared" si="36"/>
        <v>249583.33333333334</v>
      </c>
      <c r="H259" s="477">
        <v>299500</v>
      </c>
      <c r="I259" s="720">
        <f t="shared" si="34"/>
        <v>0</v>
      </c>
      <c r="J259" s="477">
        <v>299500</v>
      </c>
      <c r="K259" s="720">
        <f t="shared" si="35"/>
        <v>0.15015360983102921</v>
      </c>
      <c r="L259" s="485">
        <v>260400</v>
      </c>
    </row>
    <row r="260" spans="1:12" s="28" customFormat="1" ht="30.4" customHeight="1">
      <c r="A260" s="316">
        <v>41000019568</v>
      </c>
      <c r="B260" s="956" t="s">
        <v>646</v>
      </c>
      <c r="C260" s="957"/>
      <c r="D260" s="957"/>
      <c r="E260" s="957"/>
      <c r="F260" s="958"/>
      <c r="G260" s="256">
        <f t="shared" si="36"/>
        <v>375000</v>
      </c>
      <c r="H260" s="477">
        <v>450000</v>
      </c>
      <c r="I260" s="720">
        <f t="shared" si="34"/>
        <v>0</v>
      </c>
      <c r="J260" s="477">
        <v>450000</v>
      </c>
      <c r="K260" s="720">
        <f t="shared" si="35"/>
        <v>0.15001277791975465</v>
      </c>
      <c r="L260" s="485">
        <v>391300</v>
      </c>
    </row>
    <row r="261" spans="1:12" s="28" customFormat="1" ht="30.4" customHeight="1">
      <c r="A261" s="315">
        <v>41000019559</v>
      </c>
      <c r="B261" s="962" t="s">
        <v>647</v>
      </c>
      <c r="C261" s="963"/>
      <c r="D261" s="963"/>
      <c r="E261" s="963"/>
      <c r="F261" s="964"/>
      <c r="G261" s="256">
        <f t="shared" si="36"/>
        <v>387583.33333333337</v>
      </c>
      <c r="H261" s="477">
        <v>465100</v>
      </c>
      <c r="I261" s="720">
        <f t="shared" si="34"/>
        <v>0</v>
      </c>
      <c r="J261" s="477">
        <v>465100</v>
      </c>
      <c r="K261" s="720">
        <f t="shared" si="35"/>
        <v>0.15009891196834824</v>
      </c>
      <c r="L261" s="485">
        <v>404400</v>
      </c>
    </row>
    <row r="262" spans="1:12" s="28" customFormat="1" ht="31.5" customHeight="1">
      <c r="A262" s="314">
        <v>41000019580</v>
      </c>
      <c r="B262" s="959" t="s">
        <v>1040</v>
      </c>
      <c r="C262" s="960"/>
      <c r="D262" s="960"/>
      <c r="E262" s="960"/>
      <c r="F262" s="961"/>
      <c r="G262" s="519">
        <f t="shared" si="36"/>
        <v>674083.33333333337</v>
      </c>
      <c r="H262" s="477">
        <v>808900</v>
      </c>
      <c r="I262" s="720">
        <f t="shared" si="34"/>
        <v>0</v>
      </c>
      <c r="J262" s="477">
        <v>808900</v>
      </c>
      <c r="K262" s="720">
        <f t="shared" si="35"/>
        <v>0.14998578333807222</v>
      </c>
      <c r="L262" s="659">
        <v>703400</v>
      </c>
    </row>
    <row r="263" spans="1:12" s="28" customFormat="1" ht="15" customHeight="1">
      <c r="A263" s="317">
        <v>41000017363</v>
      </c>
      <c r="B263" s="1009" t="s">
        <v>1095</v>
      </c>
      <c r="C263" s="1010"/>
      <c r="D263" s="1010"/>
      <c r="E263" s="1010"/>
      <c r="F263" s="1011"/>
      <c r="G263" s="519">
        <f t="shared" si="36"/>
        <v>95750</v>
      </c>
      <c r="H263" s="477">
        <v>114900</v>
      </c>
      <c r="I263" s="720">
        <f t="shared" si="34"/>
        <v>0</v>
      </c>
      <c r="J263" s="477">
        <v>114900</v>
      </c>
      <c r="K263" s="720">
        <f t="shared" si="35"/>
        <v>0.1501501501501501</v>
      </c>
      <c r="L263" s="659">
        <v>99900</v>
      </c>
    </row>
    <row r="264" spans="1:12" s="28" customFormat="1" ht="15" customHeight="1">
      <c r="A264" s="56"/>
      <c r="B264" s="877" t="s">
        <v>629</v>
      </c>
      <c r="C264" s="877"/>
      <c r="D264" s="877"/>
      <c r="E264" s="877"/>
      <c r="F264" s="878"/>
      <c r="G264" s="16"/>
      <c r="H264" s="313"/>
      <c r="I264" s="720"/>
      <c r="J264" s="313"/>
      <c r="K264" s="720"/>
      <c r="L264" s="485"/>
    </row>
    <row r="265" spans="1:12" s="28" customFormat="1" ht="30.4" customHeight="1">
      <c r="A265" s="315">
        <v>41000000049</v>
      </c>
      <c r="B265" s="914" t="s">
        <v>754</v>
      </c>
      <c r="C265" s="915"/>
      <c r="D265" s="915"/>
      <c r="E265" s="915"/>
      <c r="F265" s="916"/>
      <c r="G265" s="522">
        <f>H265/1.2</f>
        <v>91750</v>
      </c>
      <c r="H265" s="477">
        <v>110100</v>
      </c>
      <c r="I265" s="720">
        <f t="shared" si="34"/>
        <v>0</v>
      </c>
      <c r="J265" s="477">
        <v>110100</v>
      </c>
      <c r="K265" s="720">
        <f t="shared" ref="K265:K272" si="37">J265/L265-100%</f>
        <v>0.15047021943573657</v>
      </c>
      <c r="L265" s="485">
        <v>95700</v>
      </c>
    </row>
    <row r="266" spans="1:12" s="28" customFormat="1" ht="44.25" hidden="1" customHeight="1">
      <c r="A266" s="318">
        <v>41000000024</v>
      </c>
      <c r="B266" s="1465" t="s">
        <v>1074</v>
      </c>
      <c r="C266" s="1466"/>
      <c r="D266" s="1466"/>
      <c r="E266" s="1466"/>
      <c r="F266" s="1467"/>
      <c r="G266" s="523">
        <f>H266/1.2</f>
        <v>99666.666666666672</v>
      </c>
      <c r="H266" s="622">
        <v>119600</v>
      </c>
      <c r="I266" s="720">
        <f t="shared" si="34"/>
        <v>0</v>
      </c>
      <c r="J266" s="622">
        <v>119600</v>
      </c>
      <c r="K266" s="720">
        <f t="shared" si="37"/>
        <v>0.14999999999999991</v>
      </c>
      <c r="L266" s="673">
        <v>104000</v>
      </c>
    </row>
    <row r="267" spans="1:12" s="28" customFormat="1" ht="30.4" customHeight="1">
      <c r="A267" s="315">
        <v>41000000033</v>
      </c>
      <c r="B267" s="914" t="s">
        <v>755</v>
      </c>
      <c r="C267" s="915"/>
      <c r="D267" s="915"/>
      <c r="E267" s="915"/>
      <c r="F267" s="916"/>
      <c r="G267" s="196">
        <f t="shared" ref="G267:G272" si="38">H267/1.2</f>
        <v>98416.666666666672</v>
      </c>
      <c r="H267" s="477">
        <v>118100</v>
      </c>
      <c r="I267" s="720">
        <f t="shared" si="34"/>
        <v>0</v>
      </c>
      <c r="J267" s="477">
        <v>118100</v>
      </c>
      <c r="K267" s="720">
        <f t="shared" si="37"/>
        <v>0.14995131450827648</v>
      </c>
      <c r="L267" s="485">
        <v>102700</v>
      </c>
    </row>
    <row r="268" spans="1:12" s="28" customFormat="1" ht="30.4" customHeight="1">
      <c r="A268" s="315">
        <v>41000000023</v>
      </c>
      <c r="B268" s="914" t="s">
        <v>662</v>
      </c>
      <c r="C268" s="915"/>
      <c r="D268" s="915"/>
      <c r="E268" s="915"/>
      <c r="F268" s="916"/>
      <c r="G268" s="196">
        <f t="shared" si="38"/>
        <v>107833.33333333334</v>
      </c>
      <c r="H268" s="477">
        <v>129400</v>
      </c>
      <c r="I268" s="720">
        <f t="shared" si="34"/>
        <v>0</v>
      </c>
      <c r="J268" s="477">
        <v>129400</v>
      </c>
      <c r="K268" s="720">
        <f t="shared" si="37"/>
        <v>0.15022222222222226</v>
      </c>
      <c r="L268" s="485">
        <v>112500</v>
      </c>
    </row>
    <row r="269" spans="1:12" s="28" customFormat="1" ht="30.4" customHeight="1">
      <c r="A269" s="315">
        <v>41000000030</v>
      </c>
      <c r="B269" s="914" t="s">
        <v>756</v>
      </c>
      <c r="C269" s="915"/>
      <c r="D269" s="915"/>
      <c r="E269" s="915"/>
      <c r="F269" s="916"/>
      <c r="G269" s="256">
        <f t="shared" si="38"/>
        <v>104166.66666666667</v>
      </c>
      <c r="H269" s="477">
        <v>125000</v>
      </c>
      <c r="I269" s="720">
        <f t="shared" si="34"/>
        <v>0</v>
      </c>
      <c r="J269" s="477">
        <v>125000</v>
      </c>
      <c r="K269" s="720">
        <f t="shared" si="37"/>
        <v>0.14995400183992635</v>
      </c>
      <c r="L269" s="485">
        <v>108700</v>
      </c>
    </row>
    <row r="270" spans="1:12" s="28" customFormat="1" ht="30.4" customHeight="1">
      <c r="A270" s="315">
        <v>41000019571</v>
      </c>
      <c r="B270" s="914" t="s">
        <v>753</v>
      </c>
      <c r="C270" s="915"/>
      <c r="D270" s="915"/>
      <c r="E270" s="915"/>
      <c r="F270" s="916"/>
      <c r="G270" s="196">
        <f t="shared" si="38"/>
        <v>121583.33333333334</v>
      </c>
      <c r="H270" s="477">
        <v>145900</v>
      </c>
      <c r="I270" s="720">
        <f t="shared" si="34"/>
        <v>0</v>
      </c>
      <c r="J270" s="477">
        <v>145900</v>
      </c>
      <c r="K270" s="720">
        <f t="shared" si="37"/>
        <v>0.14972419227738376</v>
      </c>
      <c r="L270" s="485">
        <v>126900</v>
      </c>
    </row>
    <row r="271" spans="1:12" s="28" customFormat="1" ht="30.4" customHeight="1">
      <c r="A271" s="315">
        <v>41000000031</v>
      </c>
      <c r="B271" s="914" t="s">
        <v>901</v>
      </c>
      <c r="C271" s="915"/>
      <c r="D271" s="915"/>
      <c r="E271" s="915"/>
      <c r="F271" s="916"/>
      <c r="G271" s="256">
        <f t="shared" si="38"/>
        <v>111666.66666666667</v>
      </c>
      <c r="H271" s="477">
        <v>134000</v>
      </c>
      <c r="I271" s="720">
        <f t="shared" si="34"/>
        <v>0</v>
      </c>
      <c r="J271" s="477">
        <v>134000</v>
      </c>
      <c r="K271" s="720">
        <f t="shared" si="37"/>
        <v>0.15021459227467804</v>
      </c>
      <c r="L271" s="485">
        <v>116500</v>
      </c>
    </row>
    <row r="272" spans="1:12" s="28" customFormat="1" ht="30.4" customHeight="1">
      <c r="A272" s="319">
        <v>41000006785</v>
      </c>
      <c r="B272" s="1387" t="s">
        <v>630</v>
      </c>
      <c r="C272" s="1301"/>
      <c r="D272" s="1301"/>
      <c r="E272" s="1301"/>
      <c r="F272" s="1302"/>
      <c r="G272" s="230">
        <f t="shared" si="38"/>
        <v>131750</v>
      </c>
      <c r="H272" s="477">
        <v>158100</v>
      </c>
      <c r="I272" s="720">
        <f t="shared" si="34"/>
        <v>0</v>
      </c>
      <c r="J272" s="477">
        <v>158100</v>
      </c>
      <c r="K272" s="720">
        <f t="shared" si="37"/>
        <v>0.14981818181818185</v>
      </c>
      <c r="L272" s="485">
        <v>137500</v>
      </c>
    </row>
    <row r="273" spans="1:12" s="28" customFormat="1" ht="15" customHeight="1">
      <c r="A273" s="56"/>
      <c r="B273" s="877" t="s">
        <v>1079</v>
      </c>
      <c r="C273" s="877"/>
      <c r="D273" s="877"/>
      <c r="E273" s="877"/>
      <c r="F273" s="878"/>
      <c r="G273" s="16"/>
      <c r="H273" s="313"/>
      <c r="I273" s="850"/>
      <c r="J273" s="744"/>
      <c r="K273" s="720"/>
      <c r="L273" s="485"/>
    </row>
    <row r="274" spans="1:12" s="28" customFormat="1" ht="28.5" customHeight="1">
      <c r="A274" s="320">
        <v>41000000119</v>
      </c>
      <c r="B274" s="868" t="s">
        <v>1184</v>
      </c>
      <c r="C274" s="879"/>
      <c r="D274" s="879"/>
      <c r="E274" s="879"/>
      <c r="F274" s="880"/>
      <c r="G274" s="519">
        <f t="shared" ref="G274:G279" si="39">H274/1.2</f>
        <v>127583.33333333334</v>
      </c>
      <c r="H274" s="477">
        <v>153100</v>
      </c>
      <c r="I274" s="720">
        <f>H274/J274-100%</f>
        <v>0</v>
      </c>
      <c r="J274" s="477">
        <v>153100</v>
      </c>
      <c r="K274" s="720">
        <f>J274/L274-100%</f>
        <v>0.1502629601803156</v>
      </c>
      <c r="L274" s="669">
        <v>133100</v>
      </c>
    </row>
    <row r="275" spans="1:12" s="28" customFormat="1" ht="29.25" customHeight="1">
      <c r="A275" s="321">
        <v>41000000120</v>
      </c>
      <c r="B275" s="868" t="s">
        <v>1185</v>
      </c>
      <c r="C275" s="879"/>
      <c r="D275" s="879"/>
      <c r="E275" s="879"/>
      <c r="F275" s="880"/>
      <c r="G275" s="519">
        <f t="shared" si="39"/>
        <v>142666.66666666669</v>
      </c>
      <c r="H275" s="477">
        <v>171200</v>
      </c>
      <c r="I275" s="720">
        <f>H275/J275-100%</f>
        <v>0</v>
      </c>
      <c r="J275" s="477">
        <v>171200</v>
      </c>
      <c r="K275" s="720">
        <f>J275/L275-100%</f>
        <v>0.14976494291470788</v>
      </c>
      <c r="L275" s="669">
        <v>148900</v>
      </c>
    </row>
    <row r="276" spans="1:12" s="28" customFormat="1" ht="32.25" customHeight="1">
      <c r="A276" s="314">
        <v>41000000121</v>
      </c>
      <c r="B276" s="896" t="s">
        <v>1186</v>
      </c>
      <c r="C276" s="897"/>
      <c r="D276" s="897"/>
      <c r="E276" s="897"/>
      <c r="F276" s="898"/>
      <c r="G276" s="39">
        <f t="shared" si="39"/>
        <v>153250</v>
      </c>
      <c r="H276" s="477">
        <v>183900</v>
      </c>
      <c r="I276" s="720">
        <f>H276/J276-100%</f>
        <v>0</v>
      </c>
      <c r="J276" s="477">
        <v>183900</v>
      </c>
      <c r="K276" s="720">
        <f>J276/L276-100%</f>
        <v>0.15009380863039401</v>
      </c>
      <c r="L276" s="669">
        <v>159900</v>
      </c>
    </row>
    <row r="277" spans="1:12" s="28" customFormat="1" ht="32.25" customHeight="1">
      <c r="A277" s="321">
        <v>41000000079</v>
      </c>
      <c r="B277" s="896" t="s">
        <v>1187</v>
      </c>
      <c r="C277" s="897"/>
      <c r="D277" s="897"/>
      <c r="E277" s="897"/>
      <c r="F277" s="898"/>
      <c r="G277" s="524">
        <f t="shared" si="39"/>
        <v>342333.33333333337</v>
      </c>
      <c r="H277" s="477">
        <v>410800</v>
      </c>
      <c r="I277" s="720">
        <f>H277/J277-100%</f>
        <v>0</v>
      </c>
      <c r="J277" s="477">
        <v>410800</v>
      </c>
      <c r="K277" s="720">
        <f>J277/L277-100%</f>
        <v>0.15005599104143341</v>
      </c>
      <c r="L277" s="669">
        <v>357200</v>
      </c>
    </row>
    <row r="278" spans="1:12" s="19" customFormat="1" ht="32.25" customHeight="1">
      <c r="A278" s="849">
        <v>41000000134</v>
      </c>
      <c r="B278" s="896" t="s">
        <v>1465</v>
      </c>
      <c r="C278" s="897"/>
      <c r="D278" s="897"/>
      <c r="E278" s="897"/>
      <c r="F278" s="898"/>
      <c r="G278" s="39">
        <f t="shared" si="39"/>
        <v>346583.33333333337</v>
      </c>
      <c r="H278" s="478">
        <v>415900</v>
      </c>
      <c r="I278" s="734"/>
      <c r="J278" s="478"/>
      <c r="K278" s="734"/>
      <c r="L278" s="669"/>
    </row>
    <row r="279" spans="1:12" s="19" customFormat="1" ht="37.5" customHeight="1">
      <c r="A279" s="317">
        <v>41000000069</v>
      </c>
      <c r="B279" s="896" t="s">
        <v>1466</v>
      </c>
      <c r="C279" s="897"/>
      <c r="D279" s="897"/>
      <c r="E279" s="897"/>
      <c r="F279" s="898"/>
      <c r="G279" s="524">
        <f t="shared" si="39"/>
        <v>349916.66666666669</v>
      </c>
      <c r="H279" s="478">
        <v>419900</v>
      </c>
      <c r="I279" s="734"/>
      <c r="J279" s="478"/>
      <c r="K279" s="734"/>
      <c r="L279" s="669"/>
    </row>
    <row r="280" spans="1:12" s="28" customFormat="1" ht="15" customHeight="1">
      <c r="A280" s="56"/>
      <c r="B280" s="877" t="s">
        <v>1287</v>
      </c>
      <c r="C280" s="877"/>
      <c r="D280" s="877"/>
      <c r="E280" s="877"/>
      <c r="F280" s="878"/>
      <c r="G280" s="16"/>
      <c r="H280" s="313"/>
      <c r="I280" s="850"/>
      <c r="J280" s="744"/>
      <c r="K280" s="720"/>
      <c r="L280" s="485"/>
    </row>
    <row r="281" spans="1:12" s="28" customFormat="1" ht="15" customHeight="1">
      <c r="A281" s="320">
        <v>41000000301</v>
      </c>
      <c r="B281" s="868" t="s">
        <v>1288</v>
      </c>
      <c r="C281" s="879"/>
      <c r="D281" s="879"/>
      <c r="E281" s="879"/>
      <c r="F281" s="880"/>
      <c r="G281" s="519">
        <f>H281/1.2</f>
        <v>31333.333333333336</v>
      </c>
      <c r="H281" s="477">
        <v>37600</v>
      </c>
      <c r="I281" s="720">
        <f>H281/J281-100%</f>
        <v>0.14984709480122316</v>
      </c>
      <c r="J281" s="477">
        <v>32700</v>
      </c>
      <c r="K281" s="720">
        <f>J281/L281-100%</f>
        <v>0.15140845070422526</v>
      </c>
      <c r="L281" s="669">
        <v>28400</v>
      </c>
    </row>
    <row r="282" spans="1:12" s="28" customFormat="1" ht="15" customHeight="1">
      <c r="A282" s="321">
        <v>41000000189</v>
      </c>
      <c r="B282" s="868" t="s">
        <v>1289</v>
      </c>
      <c r="C282" s="879"/>
      <c r="D282" s="879"/>
      <c r="E282" s="879"/>
      <c r="F282" s="880"/>
      <c r="G282" s="519">
        <f>H282/1.2</f>
        <v>31333.333333333336</v>
      </c>
      <c r="H282" s="477">
        <v>37600</v>
      </c>
      <c r="I282" s="720">
        <f>H282/J282-100%</f>
        <v>0.14984709480122316</v>
      </c>
      <c r="J282" s="477">
        <v>32700</v>
      </c>
      <c r="K282" s="720">
        <f>J282/L282-100%</f>
        <v>0.15140845070422526</v>
      </c>
      <c r="L282" s="669">
        <v>28400</v>
      </c>
    </row>
    <row r="283" spans="1:12" s="28" customFormat="1" ht="15" customHeight="1">
      <c r="A283" s="314">
        <v>41000000302</v>
      </c>
      <c r="B283" s="868" t="s">
        <v>1290</v>
      </c>
      <c r="C283" s="879"/>
      <c r="D283" s="879"/>
      <c r="E283" s="879"/>
      <c r="F283" s="880"/>
      <c r="G283" s="39">
        <f>H283/1.2</f>
        <v>31333.333333333336</v>
      </c>
      <c r="H283" s="477">
        <v>37600</v>
      </c>
      <c r="I283" s="720">
        <f>H283/J283-100%</f>
        <v>0.14984709480122316</v>
      </c>
      <c r="J283" s="477">
        <v>32700</v>
      </c>
      <c r="K283" s="720">
        <f>J283/L283-100%</f>
        <v>0.15140845070422526</v>
      </c>
      <c r="L283" s="669">
        <v>28400</v>
      </c>
    </row>
    <row r="284" spans="1:12" s="28" customFormat="1" ht="15" customHeight="1">
      <c r="A284" s="317">
        <v>41000000303</v>
      </c>
      <c r="B284" s="868" t="s">
        <v>1291</v>
      </c>
      <c r="C284" s="879"/>
      <c r="D284" s="879"/>
      <c r="E284" s="879"/>
      <c r="F284" s="880"/>
      <c r="G284" s="524">
        <f>H284/1.2</f>
        <v>31333.333333333336</v>
      </c>
      <c r="H284" s="477">
        <v>37600</v>
      </c>
      <c r="I284" s="720">
        <f>H284/J284-100%</f>
        <v>0.14984709480122316</v>
      </c>
      <c r="J284" s="477">
        <v>32700</v>
      </c>
      <c r="K284" s="720">
        <f>J284/L284-100%</f>
        <v>0.15140845070422526</v>
      </c>
      <c r="L284" s="669">
        <v>28400</v>
      </c>
    </row>
    <row r="285" spans="1:12" s="28" customFormat="1" ht="15" customHeight="1">
      <c r="A285" s="322"/>
      <c r="B285" s="1303" t="s">
        <v>631</v>
      </c>
      <c r="C285" s="1124"/>
      <c r="D285" s="1124"/>
      <c r="E285" s="1124"/>
      <c r="F285" s="1125"/>
      <c r="G285" s="1468"/>
      <c r="H285" s="1469"/>
      <c r="I285" s="248"/>
      <c r="J285" s="248"/>
      <c r="K285" s="950"/>
      <c r="L285" s="951"/>
    </row>
    <row r="286" spans="1:12" s="28" customFormat="1" ht="15" customHeight="1">
      <c r="A286" s="316">
        <v>41000009878</v>
      </c>
      <c r="B286" s="932" t="s">
        <v>889</v>
      </c>
      <c r="C286" s="933"/>
      <c r="D286" s="933"/>
      <c r="E286" s="933"/>
      <c r="F286" s="934"/>
      <c r="G286" s="29">
        <f>H286/1.2</f>
        <v>65741.666666666672</v>
      </c>
      <c r="H286" s="477">
        <v>78890</v>
      </c>
      <c r="I286" s="720">
        <f t="shared" ref="I286:I304" si="40">H286/J286-100%</f>
        <v>0</v>
      </c>
      <c r="J286" s="477">
        <v>78890</v>
      </c>
      <c r="K286" s="720">
        <f t="shared" ref="K286:K304" si="41">J286/L286-100%</f>
        <v>0.14999999999999991</v>
      </c>
      <c r="L286" s="670">
        <v>68600</v>
      </c>
    </row>
    <row r="287" spans="1:12" s="28" customFormat="1" ht="15" customHeight="1">
      <c r="A287" s="316">
        <v>41000009884</v>
      </c>
      <c r="B287" s="932" t="s">
        <v>890</v>
      </c>
      <c r="C287" s="933"/>
      <c r="D287" s="933"/>
      <c r="E287" s="933"/>
      <c r="F287" s="934"/>
      <c r="G287" s="29">
        <f t="shared" ref="G287:G307" si="42">H287/1.2</f>
        <v>69000</v>
      </c>
      <c r="H287" s="477">
        <v>82800</v>
      </c>
      <c r="I287" s="720">
        <f t="shared" si="40"/>
        <v>0</v>
      </c>
      <c r="J287" s="477">
        <v>82800</v>
      </c>
      <c r="K287" s="720">
        <f t="shared" si="41"/>
        <v>0.14999999999999991</v>
      </c>
      <c r="L287" s="670">
        <v>72000</v>
      </c>
    </row>
    <row r="288" spans="1:12" s="28" customFormat="1" ht="15" customHeight="1">
      <c r="A288" s="316">
        <v>41000209878</v>
      </c>
      <c r="B288" s="914" t="s">
        <v>902</v>
      </c>
      <c r="C288" s="915"/>
      <c r="D288" s="915"/>
      <c r="E288" s="915"/>
      <c r="F288" s="916"/>
      <c r="G288" s="29">
        <f t="shared" si="42"/>
        <v>72916.666666666672</v>
      </c>
      <c r="H288" s="477">
        <v>87500</v>
      </c>
      <c r="I288" s="720">
        <f t="shared" si="40"/>
        <v>0</v>
      </c>
      <c r="J288" s="477">
        <v>87500</v>
      </c>
      <c r="K288" s="720">
        <f t="shared" si="41"/>
        <v>0.14980289093298294</v>
      </c>
      <c r="L288" s="670">
        <v>76100</v>
      </c>
    </row>
    <row r="289" spans="1:12" s="28" customFormat="1" ht="15" customHeight="1">
      <c r="A289" s="316">
        <v>41000209884</v>
      </c>
      <c r="B289" s="914" t="s">
        <v>891</v>
      </c>
      <c r="C289" s="915"/>
      <c r="D289" s="915"/>
      <c r="E289" s="915"/>
      <c r="F289" s="916"/>
      <c r="G289" s="29">
        <f t="shared" si="42"/>
        <v>75833.333333333343</v>
      </c>
      <c r="H289" s="477">
        <v>91000</v>
      </c>
      <c r="I289" s="720">
        <f t="shared" si="40"/>
        <v>0</v>
      </c>
      <c r="J289" s="477">
        <v>91000</v>
      </c>
      <c r="K289" s="720">
        <f t="shared" si="41"/>
        <v>0.15044247787610621</v>
      </c>
      <c r="L289" s="670">
        <v>79100</v>
      </c>
    </row>
    <row r="290" spans="1:12" s="28" customFormat="1" ht="15" customHeight="1">
      <c r="A290" s="316">
        <v>41000009887</v>
      </c>
      <c r="B290" s="914" t="s">
        <v>892</v>
      </c>
      <c r="C290" s="915"/>
      <c r="D290" s="915"/>
      <c r="E290" s="915"/>
      <c r="F290" s="916"/>
      <c r="G290" s="29">
        <f t="shared" si="42"/>
        <v>101333.33333333334</v>
      </c>
      <c r="H290" s="477">
        <v>121600</v>
      </c>
      <c r="I290" s="720">
        <f t="shared" si="40"/>
        <v>0</v>
      </c>
      <c r="J290" s="477">
        <v>121600</v>
      </c>
      <c r="K290" s="720">
        <f t="shared" si="41"/>
        <v>0.1504257332071901</v>
      </c>
      <c r="L290" s="670">
        <v>105700</v>
      </c>
    </row>
    <row r="291" spans="1:12" s="28" customFormat="1" ht="15" customHeight="1">
      <c r="A291" s="316">
        <v>41000309878</v>
      </c>
      <c r="B291" s="914" t="s">
        <v>903</v>
      </c>
      <c r="C291" s="915"/>
      <c r="D291" s="915"/>
      <c r="E291" s="915"/>
      <c r="F291" s="916"/>
      <c r="G291" s="29">
        <f t="shared" si="42"/>
        <v>81833.333333333343</v>
      </c>
      <c r="H291" s="477">
        <v>98200</v>
      </c>
      <c r="I291" s="720">
        <f t="shared" si="40"/>
        <v>0</v>
      </c>
      <c r="J291" s="477">
        <v>98200</v>
      </c>
      <c r="K291" s="720">
        <f t="shared" si="41"/>
        <v>0.14988290398126458</v>
      </c>
      <c r="L291" s="670">
        <v>85400</v>
      </c>
    </row>
    <row r="292" spans="1:12" s="28" customFormat="1" ht="15" customHeight="1">
      <c r="A292" s="316">
        <v>41000309884</v>
      </c>
      <c r="B292" s="1459" t="s">
        <v>893</v>
      </c>
      <c r="C292" s="1460"/>
      <c r="D292" s="1460"/>
      <c r="E292" s="1460"/>
      <c r="F292" s="1461"/>
      <c r="G292" s="29">
        <f t="shared" si="42"/>
        <v>85750</v>
      </c>
      <c r="H292" s="477">
        <v>102900</v>
      </c>
      <c r="I292" s="720">
        <f t="shared" si="40"/>
        <v>0</v>
      </c>
      <c r="J292" s="477">
        <v>102900</v>
      </c>
      <c r="K292" s="720">
        <f t="shared" si="41"/>
        <v>0.14972067039106141</v>
      </c>
      <c r="L292" s="670">
        <v>89500</v>
      </c>
    </row>
    <row r="293" spans="1:12" s="28" customFormat="1" ht="15" customHeight="1">
      <c r="A293" s="316">
        <v>41000209887</v>
      </c>
      <c r="B293" s="1459" t="s">
        <v>894</v>
      </c>
      <c r="C293" s="1460"/>
      <c r="D293" s="1460"/>
      <c r="E293" s="1460"/>
      <c r="F293" s="1461"/>
      <c r="G293" s="29">
        <f t="shared" si="42"/>
        <v>108500</v>
      </c>
      <c r="H293" s="477">
        <v>130200</v>
      </c>
      <c r="I293" s="720">
        <f t="shared" si="40"/>
        <v>0</v>
      </c>
      <c r="J293" s="477">
        <v>130200</v>
      </c>
      <c r="K293" s="720">
        <f t="shared" si="41"/>
        <v>0.15017667844522964</v>
      </c>
      <c r="L293" s="670">
        <v>113200</v>
      </c>
    </row>
    <row r="294" spans="1:12" s="28" customFormat="1" ht="15" customHeight="1">
      <c r="A294" s="465">
        <v>41000000239</v>
      </c>
      <c r="B294" s="1462" t="s">
        <v>1115</v>
      </c>
      <c r="C294" s="1463"/>
      <c r="D294" s="1463"/>
      <c r="E294" s="1463"/>
      <c r="F294" s="1464"/>
      <c r="G294" s="525">
        <f t="shared" si="42"/>
        <v>5916.666666666667</v>
      </c>
      <c r="H294" s="477">
        <v>7100</v>
      </c>
      <c r="I294" s="720">
        <f t="shared" si="40"/>
        <v>0</v>
      </c>
      <c r="J294" s="477">
        <v>7100</v>
      </c>
      <c r="K294" s="720">
        <f t="shared" si="41"/>
        <v>0.14516129032258074</v>
      </c>
      <c r="L294" s="487">
        <v>6200</v>
      </c>
    </row>
    <row r="295" spans="1:12" s="28" customFormat="1" ht="30.4" customHeight="1">
      <c r="A295" s="316">
        <v>41000008950</v>
      </c>
      <c r="B295" s="929" t="s">
        <v>523</v>
      </c>
      <c r="C295" s="930"/>
      <c r="D295" s="930"/>
      <c r="E295" s="930"/>
      <c r="F295" s="930"/>
      <c r="G295" s="29">
        <f t="shared" si="42"/>
        <v>75833.333333333343</v>
      </c>
      <c r="H295" s="477">
        <v>91000</v>
      </c>
      <c r="I295" s="720">
        <f t="shared" si="40"/>
        <v>0</v>
      </c>
      <c r="J295" s="477">
        <v>91000</v>
      </c>
      <c r="K295" s="720">
        <f t="shared" si="41"/>
        <v>0.15044247787610621</v>
      </c>
      <c r="L295" s="665">
        <v>79100</v>
      </c>
    </row>
    <row r="296" spans="1:12" s="28" customFormat="1" ht="30.4" customHeight="1">
      <c r="A296" s="316">
        <v>41000019457</v>
      </c>
      <c r="B296" s="1115" t="s">
        <v>522</v>
      </c>
      <c r="C296" s="1116"/>
      <c r="D296" s="1116"/>
      <c r="E296" s="1116"/>
      <c r="F296" s="1117"/>
      <c r="G296" s="29">
        <f t="shared" si="42"/>
        <v>69750</v>
      </c>
      <c r="H296" s="477">
        <v>83700</v>
      </c>
      <c r="I296" s="720">
        <f t="shared" si="40"/>
        <v>0</v>
      </c>
      <c r="J296" s="477">
        <v>83700</v>
      </c>
      <c r="K296" s="720">
        <f t="shared" si="41"/>
        <v>0.14972527472527464</v>
      </c>
      <c r="L296" s="665">
        <v>72800</v>
      </c>
    </row>
    <row r="297" spans="1:12" s="28" customFormat="1" ht="30.4" customHeight="1">
      <c r="A297" s="316">
        <v>41000008927</v>
      </c>
      <c r="B297" s="929" t="s">
        <v>506</v>
      </c>
      <c r="C297" s="930"/>
      <c r="D297" s="930"/>
      <c r="E297" s="930"/>
      <c r="F297" s="930"/>
      <c r="G297" s="29">
        <f t="shared" si="42"/>
        <v>80166.666666666672</v>
      </c>
      <c r="H297" s="821">
        <v>96200</v>
      </c>
      <c r="I297" s="720">
        <f t="shared" si="40"/>
        <v>9.9428571428571422E-2</v>
      </c>
      <c r="J297" s="477">
        <v>87500</v>
      </c>
      <c r="K297" s="720">
        <f t="shared" si="41"/>
        <v>0.14980289093298294</v>
      </c>
      <c r="L297" s="670">
        <v>76100</v>
      </c>
    </row>
    <row r="298" spans="1:12" s="28" customFormat="1" ht="15" customHeight="1">
      <c r="A298" s="316">
        <v>41000009877</v>
      </c>
      <c r="B298" s="1459" t="s">
        <v>1</v>
      </c>
      <c r="C298" s="1460"/>
      <c r="D298" s="1460"/>
      <c r="E298" s="1460"/>
      <c r="F298" s="1461"/>
      <c r="G298" s="29">
        <f t="shared" si="42"/>
        <v>62083.333333333336</v>
      </c>
      <c r="H298" s="477">
        <v>74500</v>
      </c>
      <c r="I298" s="720">
        <f t="shared" si="40"/>
        <v>0</v>
      </c>
      <c r="J298" s="477">
        <v>74500</v>
      </c>
      <c r="K298" s="720">
        <f t="shared" si="41"/>
        <v>0.14969135802469147</v>
      </c>
      <c r="L298" s="670">
        <v>64800</v>
      </c>
    </row>
    <row r="299" spans="1:12" s="28" customFormat="1" ht="15" customHeight="1">
      <c r="A299" s="316">
        <v>41000011486</v>
      </c>
      <c r="B299" s="1459" t="s">
        <v>531</v>
      </c>
      <c r="C299" s="1460"/>
      <c r="D299" s="1460"/>
      <c r="E299" s="1460"/>
      <c r="F299" s="1461"/>
      <c r="G299" s="29">
        <f t="shared" si="42"/>
        <v>2666.666666666667</v>
      </c>
      <c r="H299" s="477">
        <v>3200</v>
      </c>
      <c r="I299" s="720">
        <f t="shared" si="40"/>
        <v>0</v>
      </c>
      <c r="J299" s="477">
        <v>3200</v>
      </c>
      <c r="K299" s="720">
        <f t="shared" si="41"/>
        <v>0.14285714285714279</v>
      </c>
      <c r="L299" s="670">
        <v>2800</v>
      </c>
    </row>
    <row r="300" spans="1:12" s="28" customFormat="1" ht="15" customHeight="1">
      <c r="A300" s="316">
        <v>41000050418</v>
      </c>
      <c r="B300" s="1459" t="s">
        <v>532</v>
      </c>
      <c r="C300" s="1460"/>
      <c r="D300" s="1460"/>
      <c r="E300" s="1460"/>
      <c r="F300" s="1461"/>
      <c r="G300" s="29">
        <f t="shared" si="42"/>
        <v>1458.3333333333335</v>
      </c>
      <c r="H300" s="477">
        <v>1750</v>
      </c>
      <c r="I300" s="720">
        <f t="shared" si="40"/>
        <v>0</v>
      </c>
      <c r="J300" s="477">
        <v>1750</v>
      </c>
      <c r="K300" s="720">
        <f t="shared" si="41"/>
        <v>0.16666666666666674</v>
      </c>
      <c r="L300" s="670">
        <v>1500</v>
      </c>
    </row>
    <row r="301" spans="1:12" s="28" customFormat="1" ht="15" customHeight="1">
      <c r="A301" s="316">
        <v>41000011483</v>
      </c>
      <c r="B301" s="1459" t="s">
        <v>533</v>
      </c>
      <c r="C301" s="1460"/>
      <c r="D301" s="1460"/>
      <c r="E301" s="1460"/>
      <c r="F301" s="1461"/>
      <c r="G301" s="29">
        <f t="shared" si="42"/>
        <v>2208.3333333333335</v>
      </c>
      <c r="H301" s="477">
        <v>2650</v>
      </c>
      <c r="I301" s="720">
        <f t="shared" si="40"/>
        <v>0</v>
      </c>
      <c r="J301" s="477">
        <v>2650</v>
      </c>
      <c r="K301" s="720">
        <f t="shared" si="41"/>
        <v>0.15217391304347827</v>
      </c>
      <c r="L301" s="670">
        <v>2300</v>
      </c>
    </row>
    <row r="302" spans="1:12" s="28" customFormat="1" ht="15" customHeight="1">
      <c r="A302" s="316">
        <v>41000011707</v>
      </c>
      <c r="B302" s="914" t="s">
        <v>534</v>
      </c>
      <c r="C302" s="915"/>
      <c r="D302" s="915"/>
      <c r="E302" s="915"/>
      <c r="F302" s="916"/>
      <c r="G302" s="29">
        <f t="shared" si="42"/>
        <v>2791.666666666667</v>
      </c>
      <c r="H302" s="477">
        <v>3350</v>
      </c>
      <c r="I302" s="720">
        <f t="shared" si="40"/>
        <v>0</v>
      </c>
      <c r="J302" s="477">
        <v>3350</v>
      </c>
      <c r="K302" s="720">
        <f t="shared" si="41"/>
        <v>0.15517241379310343</v>
      </c>
      <c r="L302" s="670">
        <v>2900</v>
      </c>
    </row>
    <row r="303" spans="1:12" s="28" customFormat="1" ht="15" customHeight="1">
      <c r="A303" s="316">
        <v>41000050420</v>
      </c>
      <c r="B303" s="914" t="s">
        <v>535</v>
      </c>
      <c r="C303" s="915"/>
      <c r="D303" s="915"/>
      <c r="E303" s="915"/>
      <c r="F303" s="916"/>
      <c r="G303" s="29">
        <f t="shared" si="42"/>
        <v>4041.666666666667</v>
      </c>
      <c r="H303" s="477">
        <v>4850</v>
      </c>
      <c r="I303" s="720">
        <f t="shared" si="40"/>
        <v>0</v>
      </c>
      <c r="J303" s="477">
        <v>4850</v>
      </c>
      <c r="K303" s="720">
        <f t="shared" si="41"/>
        <v>0.15476190476190466</v>
      </c>
      <c r="L303" s="670">
        <v>4200</v>
      </c>
    </row>
    <row r="304" spans="1:12" s="28" customFormat="1" ht="15" customHeight="1">
      <c r="A304" s="319">
        <v>41000011489</v>
      </c>
      <c r="B304" s="1090" t="s">
        <v>536</v>
      </c>
      <c r="C304" s="1091"/>
      <c r="D304" s="1091"/>
      <c r="E304" s="1091"/>
      <c r="F304" s="1092"/>
      <c r="G304" s="230">
        <f t="shared" si="42"/>
        <v>3250</v>
      </c>
      <c r="H304" s="508">
        <v>3900</v>
      </c>
      <c r="I304" s="720">
        <f t="shared" si="40"/>
        <v>0</v>
      </c>
      <c r="J304" s="508">
        <v>3900</v>
      </c>
      <c r="K304" s="720">
        <f t="shared" si="41"/>
        <v>0.14705882352941169</v>
      </c>
      <c r="L304" s="672">
        <v>3400</v>
      </c>
    </row>
    <row r="305" spans="1:12" s="48" customFormat="1" ht="15" customHeight="1">
      <c r="A305" s="323"/>
      <c r="B305" s="968" t="s">
        <v>650</v>
      </c>
      <c r="C305" s="1124"/>
      <c r="D305" s="1124"/>
      <c r="E305" s="1124"/>
      <c r="F305" s="1125"/>
      <c r="G305" s="527"/>
      <c r="H305" s="479"/>
      <c r="I305" s="479"/>
      <c r="J305" s="479"/>
      <c r="K305" s="720"/>
      <c r="L305" s="324"/>
    </row>
    <row r="306" spans="1:12" s="48" customFormat="1" ht="15" customHeight="1">
      <c r="A306" s="315">
        <v>41000000004</v>
      </c>
      <c r="B306" s="962" t="s">
        <v>669</v>
      </c>
      <c r="C306" s="963"/>
      <c r="D306" s="963"/>
      <c r="E306" s="963"/>
      <c r="F306" s="964"/>
      <c r="G306" s="196">
        <f>H306/1.2</f>
        <v>17500</v>
      </c>
      <c r="H306" s="477">
        <v>21000</v>
      </c>
      <c r="I306" s="847"/>
      <c r="J306" s="497"/>
      <c r="K306" s="720"/>
      <c r="L306" s="324"/>
    </row>
    <row r="307" spans="1:12" s="48" customFormat="1" ht="30" customHeight="1">
      <c r="A307" s="317">
        <v>41000000319</v>
      </c>
      <c r="B307" s="1288" t="s">
        <v>1494</v>
      </c>
      <c r="C307" s="1289"/>
      <c r="D307" s="1289"/>
      <c r="E307" s="1289"/>
      <c r="F307" s="1290"/>
      <c r="G307" s="861">
        <f t="shared" si="42"/>
        <v>109166.66666666667</v>
      </c>
      <c r="H307" s="798">
        <v>131000</v>
      </c>
      <c r="I307" s="720">
        <f>H307/J307-100%</f>
        <v>5.2380952380952381</v>
      </c>
      <c r="J307" s="477">
        <v>21000</v>
      </c>
      <c r="K307" s="720">
        <f>J307/L307-100%</f>
        <v>0.14754098360655732</v>
      </c>
      <c r="L307" s="663">
        <v>18300</v>
      </c>
    </row>
    <row r="308" spans="1:12" s="43" customFormat="1" ht="15" customHeight="1" thickBot="1">
      <c r="A308" s="312"/>
      <c r="B308" s="1164"/>
      <c r="C308" s="1164"/>
      <c r="D308" s="1164"/>
      <c r="E308" s="1164"/>
      <c r="F308" s="1164"/>
      <c r="G308" s="938">
        <v>44805</v>
      </c>
      <c r="H308" s="939"/>
      <c r="I308" s="806"/>
      <c r="J308" s="806"/>
      <c r="K308" s="938">
        <v>44593</v>
      </c>
      <c r="L308" s="939"/>
    </row>
    <row r="309" spans="1:12" s="28" customFormat="1" ht="20.100000000000001" customHeight="1">
      <c r="A309" s="23" t="s">
        <v>205</v>
      </c>
      <c r="B309" s="980" t="s">
        <v>692</v>
      </c>
      <c r="C309" s="981"/>
      <c r="D309" s="981"/>
      <c r="E309" s="981"/>
      <c r="F309" s="982"/>
      <c r="G309" s="923" t="s">
        <v>253</v>
      </c>
      <c r="H309" s="924"/>
      <c r="I309" s="807"/>
      <c r="J309" s="807"/>
      <c r="K309" s="949" t="s">
        <v>253</v>
      </c>
      <c r="L309" s="924"/>
    </row>
    <row r="310" spans="1:12" s="28" customFormat="1" ht="20.100000000000001" customHeight="1" thickBot="1">
      <c r="A310" s="25"/>
      <c r="B310" s="1021" t="s">
        <v>693</v>
      </c>
      <c r="C310" s="1022"/>
      <c r="D310" s="1022"/>
      <c r="E310" s="1022"/>
      <c r="F310" s="1023"/>
      <c r="G310" s="47" t="s">
        <v>206</v>
      </c>
      <c r="H310" s="476" t="s">
        <v>670</v>
      </c>
      <c r="I310" s="476"/>
      <c r="J310" s="476" t="s">
        <v>670</v>
      </c>
      <c r="K310" s="725" t="s">
        <v>1292</v>
      </c>
      <c r="L310" s="476" t="s">
        <v>670</v>
      </c>
    </row>
    <row r="311" spans="1:12" s="28" customFormat="1" ht="15" customHeight="1">
      <c r="A311" s="11"/>
      <c r="B311" s="1303" t="s">
        <v>1264</v>
      </c>
      <c r="C311" s="1124"/>
      <c r="D311" s="1124"/>
      <c r="E311" s="1124"/>
      <c r="F311" s="1125"/>
      <c r="G311" s="12"/>
      <c r="H311" s="282"/>
      <c r="I311" s="282"/>
      <c r="J311" s="282"/>
      <c r="K311" s="729"/>
      <c r="L311" s="324"/>
    </row>
    <row r="312" spans="1:12" s="19" customFormat="1" ht="45" customHeight="1">
      <c r="A312" s="302">
        <v>21000006779</v>
      </c>
      <c r="B312" s="1443" t="s">
        <v>1469</v>
      </c>
      <c r="C312" s="1444"/>
      <c r="D312" s="1444"/>
      <c r="E312" s="1444"/>
      <c r="F312" s="1445"/>
      <c r="G312" s="604">
        <f>H312/1.2</f>
        <v>1092500</v>
      </c>
      <c r="H312" s="617">
        <v>1311000</v>
      </c>
      <c r="I312" s="720">
        <f>H312/J312-100%</f>
        <v>0</v>
      </c>
      <c r="J312" s="797">
        <v>1311000</v>
      </c>
      <c r="K312" s="720">
        <f>J312/L312-100%</f>
        <v>0.14999999999999991</v>
      </c>
      <c r="L312" s="667">
        <v>1140000</v>
      </c>
    </row>
    <row r="313" spans="1:12" s="19" customFormat="1" ht="45" customHeight="1">
      <c r="A313" s="302">
        <v>21000802458</v>
      </c>
      <c r="B313" s="1443" t="s">
        <v>1265</v>
      </c>
      <c r="C313" s="1444"/>
      <c r="D313" s="1444"/>
      <c r="E313" s="1444"/>
      <c r="F313" s="1445"/>
      <c r="G313" s="604">
        <f>H313/1.2</f>
        <v>909166.66666666674</v>
      </c>
      <c r="H313" s="798">
        <v>1091000</v>
      </c>
      <c r="I313" s="720">
        <f>H313/J313-100%</f>
        <v>0</v>
      </c>
      <c r="J313" s="798">
        <v>1091000</v>
      </c>
      <c r="K313" s="720">
        <f>J313/L313-100%</f>
        <v>0.14963119072708109</v>
      </c>
      <c r="L313" s="667">
        <v>949000</v>
      </c>
    </row>
    <row r="314" spans="1:12" s="28" customFormat="1" ht="15" customHeight="1">
      <c r="A314" s="11"/>
      <c r="B314" s="1303" t="s">
        <v>361</v>
      </c>
      <c r="C314" s="1124"/>
      <c r="D314" s="1124"/>
      <c r="E314" s="1124"/>
      <c r="F314" s="1125"/>
      <c r="G314" s="12"/>
      <c r="H314" s="282"/>
      <c r="I314" s="282"/>
      <c r="J314" s="282"/>
      <c r="K314" s="720"/>
      <c r="L314" s="324"/>
    </row>
    <row r="315" spans="1:12" s="48" customFormat="1" ht="30" customHeight="1">
      <c r="A315" s="309">
        <v>21000802457</v>
      </c>
      <c r="B315" s="1446" t="s">
        <v>1162</v>
      </c>
      <c r="C315" s="1447"/>
      <c r="D315" s="1447"/>
      <c r="E315" s="1447"/>
      <c r="F315" s="1448"/>
      <c r="G315" s="49">
        <f>H315/1.2</f>
        <v>1053333.3333333335</v>
      </c>
      <c r="H315" s="477">
        <v>1264000</v>
      </c>
      <c r="I315" s="720">
        <f>H315/J315-100%</f>
        <v>0</v>
      </c>
      <c r="J315" s="477">
        <v>1264000</v>
      </c>
      <c r="K315" s="720">
        <f>J315/L315-100%</f>
        <v>0.15013648771610555</v>
      </c>
      <c r="L315" s="500">
        <v>1099000</v>
      </c>
    </row>
    <row r="316" spans="1:12" s="48" customFormat="1" ht="30" customHeight="1">
      <c r="A316" s="309">
        <v>21000802453</v>
      </c>
      <c r="B316" s="1446" t="s">
        <v>438</v>
      </c>
      <c r="C316" s="1447"/>
      <c r="D316" s="1447"/>
      <c r="E316" s="1447"/>
      <c r="F316" s="1448"/>
      <c r="G316" s="49">
        <f>H316/1.2</f>
        <v>682325</v>
      </c>
      <c r="H316" s="477">
        <v>818790</v>
      </c>
      <c r="I316" s="720">
        <f>H316/J316-100%</f>
        <v>5.0000000000000044E-2</v>
      </c>
      <c r="J316" s="477">
        <v>779800</v>
      </c>
      <c r="K316" s="720">
        <f>J316/L316-100%</f>
        <v>0.14997787936882467</v>
      </c>
      <c r="L316" s="500">
        <v>678100</v>
      </c>
    </row>
    <row r="317" spans="1:12" s="48" customFormat="1" ht="30" customHeight="1">
      <c r="A317" s="309">
        <v>21000007412</v>
      </c>
      <c r="B317" s="1446" t="s">
        <v>439</v>
      </c>
      <c r="C317" s="1447"/>
      <c r="D317" s="1447"/>
      <c r="E317" s="1447"/>
      <c r="F317" s="1448"/>
      <c r="G317" s="49">
        <f>H317/1.2</f>
        <v>693262.5</v>
      </c>
      <c r="H317" s="477">
        <v>831915</v>
      </c>
      <c r="I317" s="720">
        <f>H317/J317-100%</f>
        <v>5.0000000000000044E-2</v>
      </c>
      <c r="J317" s="477">
        <v>792300</v>
      </c>
      <c r="K317" s="720">
        <f>J317/L317-100%</f>
        <v>0.15009435331688192</v>
      </c>
      <c r="L317" s="500">
        <v>688900</v>
      </c>
    </row>
    <row r="318" spans="1:12" s="24" customFormat="1" ht="15" customHeight="1">
      <c r="A318" s="288">
        <v>12000069646</v>
      </c>
      <c r="B318" s="902" t="s">
        <v>340</v>
      </c>
      <c r="C318" s="903"/>
      <c r="D318" s="903"/>
      <c r="E318" s="903"/>
      <c r="F318" s="904"/>
      <c r="G318" s="154">
        <f>H318/1.2</f>
        <v>1333.3333333333335</v>
      </c>
      <c r="H318" s="477">
        <v>1600</v>
      </c>
      <c r="I318" s="720">
        <f>H318/J318-100%</f>
        <v>0</v>
      </c>
      <c r="J318" s="477">
        <v>1600</v>
      </c>
      <c r="K318" s="720">
        <f>J318/L318-100%</f>
        <v>0.14285714285714279</v>
      </c>
      <c r="L318" s="498">
        <v>1400</v>
      </c>
    </row>
    <row r="319" spans="1:12" s="24" customFormat="1" ht="15" customHeight="1">
      <c r="A319" s="566"/>
      <c r="B319" s="1303" t="s">
        <v>1161</v>
      </c>
      <c r="C319" s="1124"/>
      <c r="D319" s="1124"/>
      <c r="E319" s="1124"/>
      <c r="F319" s="1125"/>
      <c r="G319" s="567"/>
      <c r="H319" s="568"/>
      <c r="I319" s="568"/>
      <c r="J319" s="568"/>
      <c r="K319" s="720"/>
      <c r="L319" s="668"/>
    </row>
    <row r="320" spans="1:12" s="143" customFormat="1" ht="30.6" customHeight="1">
      <c r="A320" s="570">
        <v>21000003076</v>
      </c>
      <c r="B320" s="1456" t="s">
        <v>1166</v>
      </c>
      <c r="C320" s="1457"/>
      <c r="D320" s="1457"/>
      <c r="E320" s="1457"/>
      <c r="F320" s="1458"/>
      <c r="G320" s="569">
        <f>H320/1.2</f>
        <v>1005833.3333333334</v>
      </c>
      <c r="H320" s="477">
        <v>1207000</v>
      </c>
      <c r="I320" s="720">
        <f>H320/J320-100%</f>
        <v>0</v>
      </c>
      <c r="J320" s="477">
        <v>1207000</v>
      </c>
      <c r="K320" s="720">
        <f>J320/L320-100%</f>
        <v>0.14952380952380961</v>
      </c>
      <c r="L320" s="667">
        <v>1050000</v>
      </c>
    </row>
    <row r="321" spans="1:12" s="143" customFormat="1" ht="30" customHeight="1">
      <c r="A321" s="571">
        <v>21000003089</v>
      </c>
      <c r="B321" s="1158" t="s">
        <v>1167</v>
      </c>
      <c r="C321" s="1159"/>
      <c r="D321" s="1159"/>
      <c r="E321" s="1159"/>
      <c r="F321" s="1160"/>
      <c r="G321" s="469">
        <f>H321/1.2</f>
        <v>632416.66666666674</v>
      </c>
      <c r="H321" s="477">
        <v>758900</v>
      </c>
      <c r="I321" s="720">
        <f>H321/J321-100%</f>
        <v>0</v>
      </c>
      <c r="J321" s="477">
        <v>758900</v>
      </c>
      <c r="K321" s="720">
        <f>J321/L321-100%</f>
        <v>0.15002273071677519</v>
      </c>
      <c r="L321" s="667">
        <v>659900</v>
      </c>
    </row>
    <row r="322" spans="1:12" s="24" customFormat="1" ht="30" customHeight="1">
      <c r="A322" s="572">
        <v>21000005309</v>
      </c>
      <c r="B322" s="1158" t="s">
        <v>1168</v>
      </c>
      <c r="C322" s="1159"/>
      <c r="D322" s="1159"/>
      <c r="E322" s="1159"/>
      <c r="F322" s="1160"/>
      <c r="G322" s="469">
        <f>H322/1.2</f>
        <v>642916.66666666674</v>
      </c>
      <c r="H322" s="477">
        <v>771500</v>
      </c>
      <c r="I322" s="720">
        <f>H322/J322-100%</f>
        <v>0</v>
      </c>
      <c r="J322" s="477">
        <v>771500</v>
      </c>
      <c r="K322" s="720">
        <f>J322/L322-100%</f>
        <v>0.14994783127142641</v>
      </c>
      <c r="L322" s="667">
        <v>670900</v>
      </c>
    </row>
    <row r="323" spans="1:12" s="28" customFormat="1" ht="15" customHeight="1">
      <c r="A323" s="11"/>
      <c r="B323" s="1303" t="s">
        <v>527</v>
      </c>
      <c r="C323" s="1187"/>
      <c r="D323" s="1187"/>
      <c r="E323" s="1187"/>
      <c r="F323" s="1188"/>
      <c r="G323" s="52"/>
      <c r="H323" s="479"/>
      <c r="I323" s="479"/>
      <c r="J323" s="479"/>
      <c r="K323" s="720"/>
      <c r="L323" s="324"/>
    </row>
    <row r="324" spans="1:12" s="28" customFormat="1" ht="45" customHeight="1">
      <c r="A324" s="475">
        <v>21000003056</v>
      </c>
      <c r="B324" s="1449" t="s">
        <v>1146</v>
      </c>
      <c r="C324" s="1153"/>
      <c r="D324" s="1153"/>
      <c r="E324" s="1153"/>
      <c r="F324" s="1154"/>
      <c r="G324" s="55">
        <f>H324/1.2</f>
        <v>230083.33333333334</v>
      </c>
      <c r="H324" s="477">
        <v>276100</v>
      </c>
      <c r="I324" s="720">
        <f>H324/J324-100%</f>
        <v>0</v>
      </c>
      <c r="J324" s="477">
        <v>276100</v>
      </c>
      <c r="K324" s="720">
        <f>J324/L324-100%</f>
        <v>0.14993752603082044</v>
      </c>
      <c r="L324" s="565">
        <v>240100</v>
      </c>
    </row>
    <row r="325" spans="1:12" s="48" customFormat="1" ht="30" customHeight="1">
      <c r="A325" s="325">
        <v>21000807849</v>
      </c>
      <c r="B325" s="1450" t="s">
        <v>954</v>
      </c>
      <c r="C325" s="1451"/>
      <c r="D325" s="1451"/>
      <c r="E325" s="1451"/>
      <c r="F325" s="1452"/>
      <c r="G325" s="41">
        <f>H325/1.2</f>
        <v>198500</v>
      </c>
      <c r="H325" s="477">
        <v>238200</v>
      </c>
      <c r="I325" s="720">
        <f>H325/J325-100%</f>
        <v>0</v>
      </c>
      <c r="J325" s="477">
        <v>238200</v>
      </c>
      <c r="K325" s="720">
        <f>J325/L325-100%</f>
        <v>0.15016900048285842</v>
      </c>
      <c r="L325" s="324">
        <v>207100</v>
      </c>
    </row>
    <row r="326" spans="1:12" s="48" customFormat="1" ht="30" customHeight="1">
      <c r="A326" s="325">
        <v>21000807850</v>
      </c>
      <c r="B326" s="1450" t="s">
        <v>955</v>
      </c>
      <c r="C326" s="1451"/>
      <c r="D326" s="1451"/>
      <c r="E326" s="1451"/>
      <c r="F326" s="1452"/>
      <c r="G326" s="41">
        <f>H326/1.2</f>
        <v>213333.33333333334</v>
      </c>
      <c r="H326" s="477">
        <v>256000</v>
      </c>
      <c r="I326" s="720">
        <f>H326/J326-100%</f>
        <v>0</v>
      </c>
      <c r="J326" s="477">
        <v>256000</v>
      </c>
      <c r="K326" s="720">
        <f>J326/L326-100%</f>
        <v>0.15004492362982935</v>
      </c>
      <c r="L326" s="324">
        <v>222600</v>
      </c>
    </row>
    <row r="327" spans="1:12" s="48" customFormat="1" ht="45" customHeight="1">
      <c r="A327" s="326">
        <v>21000807860</v>
      </c>
      <c r="B327" s="1443" t="s">
        <v>1147</v>
      </c>
      <c r="C327" s="1444"/>
      <c r="D327" s="1444"/>
      <c r="E327" s="1444"/>
      <c r="F327" s="1445"/>
      <c r="G327" s="55">
        <f>H327/1.2</f>
        <v>192333.33333333334</v>
      </c>
      <c r="H327" s="477">
        <v>230800</v>
      </c>
      <c r="I327" s="720">
        <f>H327/J327-100%</f>
        <v>0</v>
      </c>
      <c r="J327" s="477">
        <v>230800</v>
      </c>
      <c r="K327" s="720">
        <f>J327/L327-100%</f>
        <v>0.14997508719481822</v>
      </c>
      <c r="L327" s="662">
        <v>200700</v>
      </c>
    </row>
    <row r="328" spans="1:12" s="48" customFormat="1" ht="30" customHeight="1">
      <c r="A328" s="327">
        <v>21000002757</v>
      </c>
      <c r="B328" s="1479" t="s">
        <v>867</v>
      </c>
      <c r="C328" s="1480"/>
      <c r="D328" s="1480"/>
      <c r="E328" s="1480"/>
      <c r="F328" s="1481"/>
      <c r="G328" s="41">
        <f>H328/1.2</f>
        <v>160250</v>
      </c>
      <c r="H328" s="508">
        <v>192300</v>
      </c>
      <c r="I328" s="720">
        <f>H328/J328-100%</f>
        <v>0</v>
      </c>
      <c r="J328" s="508">
        <v>192300</v>
      </c>
      <c r="K328" s="720">
        <f>J328/L328-100%</f>
        <v>0.15011961722488043</v>
      </c>
      <c r="L328" s="324">
        <v>167200</v>
      </c>
    </row>
    <row r="329" spans="1:12" s="28" customFormat="1" ht="15" customHeight="1">
      <c r="A329" s="328"/>
      <c r="B329" s="1287" t="s">
        <v>621</v>
      </c>
      <c r="C329" s="1187"/>
      <c r="D329" s="1187"/>
      <c r="E329" s="1187"/>
      <c r="F329" s="1188"/>
      <c r="G329" s="52"/>
      <c r="H329" s="479"/>
      <c r="I329" s="479"/>
      <c r="J329" s="479"/>
      <c r="K329" s="720"/>
      <c r="L329" s="324"/>
    </row>
    <row r="330" spans="1:12" s="28" customFormat="1" ht="30" customHeight="1">
      <c r="A330" s="309">
        <v>21000802034</v>
      </c>
      <c r="B330" s="962" t="s">
        <v>618</v>
      </c>
      <c r="C330" s="963"/>
      <c r="D330" s="963"/>
      <c r="E330" s="963"/>
      <c r="F330" s="964"/>
      <c r="G330" s="41">
        <f>H330/1.2</f>
        <v>104583.33333333334</v>
      </c>
      <c r="H330" s="477">
        <v>125500</v>
      </c>
      <c r="I330" s="720">
        <f>H330/J330-100%</f>
        <v>0</v>
      </c>
      <c r="J330" s="477">
        <v>125500</v>
      </c>
      <c r="K330" s="720">
        <f>J330/L330-100%</f>
        <v>0.15032080659945013</v>
      </c>
      <c r="L330" s="663">
        <v>109100</v>
      </c>
    </row>
    <row r="331" spans="1:12" s="28" customFormat="1" ht="30" customHeight="1">
      <c r="A331" s="407">
        <v>21000001844</v>
      </c>
      <c r="B331" s="1239" t="s">
        <v>766</v>
      </c>
      <c r="C331" s="1240"/>
      <c r="D331" s="1240"/>
      <c r="E331" s="1240"/>
      <c r="F331" s="1241"/>
      <c r="G331" s="44">
        <f>H331/1.2</f>
        <v>182250</v>
      </c>
      <c r="H331" s="477">
        <v>218700</v>
      </c>
      <c r="I331" s="720">
        <f>H331/J331-100%</f>
        <v>0</v>
      </c>
      <c r="J331" s="477">
        <v>218700</v>
      </c>
      <c r="K331" s="720">
        <f>J331/L331-100%</f>
        <v>0.14984227129337535</v>
      </c>
      <c r="L331" s="663">
        <v>190200</v>
      </c>
    </row>
    <row r="332" spans="1:12" s="28" customFormat="1" ht="15" customHeight="1">
      <c r="A332" s="573"/>
      <c r="B332" s="1322" t="s">
        <v>1178</v>
      </c>
      <c r="C332" s="1323"/>
      <c r="D332" s="1323"/>
      <c r="E332" s="1323"/>
      <c r="F332" s="1324"/>
      <c r="G332" s="239"/>
      <c r="H332" s="509"/>
      <c r="I332" s="509"/>
      <c r="J332" s="509"/>
      <c r="K332" s="720"/>
      <c r="L332" s="663"/>
    </row>
    <row r="333" spans="1:12" s="28" customFormat="1" ht="60" customHeight="1">
      <c r="A333" s="302">
        <v>21000005328</v>
      </c>
      <c r="B333" s="1473" t="s">
        <v>1180</v>
      </c>
      <c r="C333" s="1474"/>
      <c r="D333" s="1474"/>
      <c r="E333" s="1474"/>
      <c r="F333" s="1475"/>
      <c r="G333" s="55">
        <f>H333/1.2</f>
        <v>207166.66666666669</v>
      </c>
      <c r="H333" s="477">
        <v>248600</v>
      </c>
      <c r="I333" s="720">
        <f>H333/J333-100%</f>
        <v>0</v>
      </c>
      <c r="J333" s="477">
        <v>248600</v>
      </c>
      <c r="K333" s="720">
        <f>J333/L333-100%</f>
        <v>0.14986123959296949</v>
      </c>
      <c r="L333" s="662">
        <v>216200</v>
      </c>
    </row>
    <row r="334" spans="1:12" s="28" customFormat="1" ht="60" customHeight="1">
      <c r="A334" s="302">
        <v>21000005357</v>
      </c>
      <c r="B334" s="1325" t="s">
        <v>1181</v>
      </c>
      <c r="C334" s="1326"/>
      <c r="D334" s="1326"/>
      <c r="E334" s="1326"/>
      <c r="F334" s="1327"/>
      <c r="G334" s="575">
        <f>H334/1.2</f>
        <v>388583.33333333337</v>
      </c>
      <c r="H334" s="477">
        <v>466300</v>
      </c>
      <c r="I334" s="720">
        <f>H334/J334-100%</f>
        <v>0</v>
      </c>
      <c r="J334" s="477">
        <v>466300</v>
      </c>
      <c r="K334" s="720">
        <f>J334/L334-100%</f>
        <v>0.14993834771886561</v>
      </c>
      <c r="L334" s="662">
        <v>405500</v>
      </c>
    </row>
    <row r="335" spans="1:12" s="28" customFormat="1" ht="60" customHeight="1">
      <c r="A335" s="574">
        <v>21000002737</v>
      </c>
      <c r="B335" s="1482" t="s">
        <v>1179</v>
      </c>
      <c r="C335" s="1483"/>
      <c r="D335" s="1483"/>
      <c r="E335" s="1483"/>
      <c r="F335" s="1484"/>
      <c r="G335" s="68">
        <f>H335/1.2</f>
        <v>533000</v>
      </c>
      <c r="H335" s="477">
        <v>639600</v>
      </c>
      <c r="I335" s="720">
        <f>H335/J335-100%</f>
        <v>0</v>
      </c>
      <c r="J335" s="477">
        <v>639600</v>
      </c>
      <c r="K335" s="720">
        <f>J335/L335-100%</f>
        <v>0.14994606256742182</v>
      </c>
      <c r="L335" s="669">
        <v>556200</v>
      </c>
    </row>
    <row r="336" spans="1:12" s="28" customFormat="1" ht="15" customHeight="1">
      <c r="A336" s="328"/>
      <c r="B336" s="1287" t="s">
        <v>620</v>
      </c>
      <c r="C336" s="1187"/>
      <c r="D336" s="1187"/>
      <c r="E336" s="1187"/>
      <c r="F336" s="1188"/>
      <c r="G336" s="62"/>
      <c r="H336" s="479"/>
      <c r="I336" s="479"/>
      <c r="J336" s="479"/>
      <c r="K336" s="720"/>
      <c r="L336" s="324"/>
    </row>
    <row r="337" spans="1:12" s="28" customFormat="1" ht="45" customHeight="1">
      <c r="A337" s="303">
        <v>21000801151</v>
      </c>
      <c r="B337" s="868" t="s">
        <v>655</v>
      </c>
      <c r="C337" s="879"/>
      <c r="D337" s="879"/>
      <c r="E337" s="879"/>
      <c r="F337" s="880"/>
      <c r="G337" s="55">
        <f>H337/1.2</f>
        <v>231916.66666666669</v>
      </c>
      <c r="H337" s="477">
        <v>278300</v>
      </c>
      <c r="I337" s="720">
        <f t="shared" ref="I337:I349" si="43">H337/J337-100%</f>
        <v>0</v>
      </c>
      <c r="J337" s="477">
        <v>278300</v>
      </c>
      <c r="K337" s="720">
        <f t="shared" ref="K337:K349" si="44">J337/L337-100%</f>
        <v>0.14999999999999991</v>
      </c>
      <c r="L337" s="669">
        <v>242000</v>
      </c>
    </row>
    <row r="338" spans="1:12" s="28" customFormat="1" ht="45" customHeight="1">
      <c r="A338" s="303">
        <v>21000801152</v>
      </c>
      <c r="B338" s="868" t="s">
        <v>659</v>
      </c>
      <c r="C338" s="879"/>
      <c r="D338" s="879"/>
      <c r="E338" s="879"/>
      <c r="F338" s="880"/>
      <c r="G338" s="55">
        <f t="shared" ref="G338:G349" si="45">H338/1.2</f>
        <v>261362.5</v>
      </c>
      <c r="H338" s="477">
        <v>313635</v>
      </c>
      <c r="I338" s="720">
        <f t="shared" si="43"/>
        <v>5.0000000000000044E-2</v>
      </c>
      <c r="J338" s="477">
        <v>298700</v>
      </c>
      <c r="K338" s="720">
        <f t="shared" si="44"/>
        <v>0.15017327685791293</v>
      </c>
      <c r="L338" s="669">
        <v>259700</v>
      </c>
    </row>
    <row r="339" spans="1:12" s="28" customFormat="1" ht="45" customHeight="1">
      <c r="A339" s="303">
        <v>21001801142</v>
      </c>
      <c r="B339" s="868" t="s">
        <v>656</v>
      </c>
      <c r="C339" s="879"/>
      <c r="D339" s="879"/>
      <c r="E339" s="879"/>
      <c r="F339" s="880"/>
      <c r="G339" s="55">
        <f t="shared" si="45"/>
        <v>256083.33333333334</v>
      </c>
      <c r="H339" s="477">
        <v>307300</v>
      </c>
      <c r="I339" s="720">
        <f t="shared" si="43"/>
        <v>0</v>
      </c>
      <c r="J339" s="477">
        <v>307300</v>
      </c>
      <c r="K339" s="720">
        <f t="shared" si="44"/>
        <v>0.15007485029940115</v>
      </c>
      <c r="L339" s="669">
        <v>267200</v>
      </c>
    </row>
    <row r="340" spans="1:12" s="28" customFormat="1" ht="45" customHeight="1">
      <c r="A340" s="303">
        <v>21000801148</v>
      </c>
      <c r="B340" s="868" t="s">
        <v>660</v>
      </c>
      <c r="C340" s="879"/>
      <c r="D340" s="879"/>
      <c r="E340" s="879"/>
      <c r="F340" s="880"/>
      <c r="G340" s="55">
        <f t="shared" si="45"/>
        <v>280583.33333333337</v>
      </c>
      <c r="H340" s="477">
        <v>336700</v>
      </c>
      <c r="I340" s="720">
        <f t="shared" si="43"/>
        <v>0</v>
      </c>
      <c r="J340" s="477">
        <v>336700</v>
      </c>
      <c r="K340" s="720">
        <f t="shared" si="44"/>
        <v>0.14993169398907114</v>
      </c>
      <c r="L340" s="669">
        <v>292800</v>
      </c>
    </row>
    <row r="341" spans="1:12" s="28" customFormat="1" ht="30" customHeight="1">
      <c r="A341" s="310">
        <v>21000801142</v>
      </c>
      <c r="B341" s="1425" t="s">
        <v>661</v>
      </c>
      <c r="C341" s="1426"/>
      <c r="D341" s="1426"/>
      <c r="E341" s="1426"/>
      <c r="F341" s="1427"/>
      <c r="G341" s="41">
        <f t="shared" si="45"/>
        <v>208666.66666666669</v>
      </c>
      <c r="H341" s="477">
        <v>250400</v>
      </c>
      <c r="I341" s="720">
        <f t="shared" si="43"/>
        <v>0</v>
      </c>
      <c r="J341" s="477">
        <v>250400</v>
      </c>
      <c r="K341" s="720">
        <f t="shared" si="44"/>
        <v>0.1502067064768029</v>
      </c>
      <c r="L341" s="670">
        <v>217700</v>
      </c>
    </row>
    <row r="342" spans="1:12" s="28" customFormat="1" ht="45" customHeight="1">
      <c r="A342" s="329">
        <v>21000019533</v>
      </c>
      <c r="B342" s="962" t="s">
        <v>1282</v>
      </c>
      <c r="C342" s="963"/>
      <c r="D342" s="963"/>
      <c r="E342" s="963"/>
      <c r="F342" s="964"/>
      <c r="G342" s="41">
        <f t="shared" si="45"/>
        <v>76416.666666666672</v>
      </c>
      <c r="H342" s="477">
        <v>91700</v>
      </c>
      <c r="I342" s="720">
        <f t="shared" si="43"/>
        <v>0</v>
      </c>
      <c r="J342" s="477">
        <v>91700</v>
      </c>
      <c r="K342" s="720">
        <f t="shared" si="44"/>
        <v>0.15056461731493109</v>
      </c>
      <c r="L342" s="670">
        <v>79700</v>
      </c>
    </row>
    <row r="343" spans="1:12" s="28" customFormat="1" ht="45" customHeight="1">
      <c r="A343" s="329">
        <v>21010080180</v>
      </c>
      <c r="B343" s="914" t="s">
        <v>1283</v>
      </c>
      <c r="C343" s="915"/>
      <c r="D343" s="915"/>
      <c r="E343" s="915"/>
      <c r="F343" s="916"/>
      <c r="G343" s="41">
        <f t="shared" si="45"/>
        <v>130333.33333333334</v>
      </c>
      <c r="H343" s="477">
        <v>156400</v>
      </c>
      <c r="I343" s="720">
        <f t="shared" si="43"/>
        <v>0</v>
      </c>
      <c r="J343" s="477">
        <v>156400</v>
      </c>
      <c r="K343" s="720">
        <f t="shared" si="44"/>
        <v>0.14999999999999991</v>
      </c>
      <c r="L343" s="324">
        <v>136000</v>
      </c>
    </row>
    <row r="344" spans="1:12" s="28" customFormat="1" ht="45" customHeight="1">
      <c r="A344" s="329">
        <v>21010080177</v>
      </c>
      <c r="B344" s="914" t="s">
        <v>1455</v>
      </c>
      <c r="C344" s="915"/>
      <c r="D344" s="915"/>
      <c r="E344" s="915"/>
      <c r="F344" s="916"/>
      <c r="G344" s="41">
        <f t="shared" si="45"/>
        <v>180666.66666666669</v>
      </c>
      <c r="H344" s="477">
        <v>216800</v>
      </c>
      <c r="I344" s="720">
        <f t="shared" si="43"/>
        <v>0</v>
      </c>
      <c r="J344" s="477">
        <v>216800</v>
      </c>
      <c r="K344" s="720">
        <f t="shared" si="44"/>
        <v>0.1501326259946949</v>
      </c>
      <c r="L344" s="324">
        <v>188500</v>
      </c>
    </row>
    <row r="345" spans="1:12" s="28" customFormat="1" ht="45" customHeight="1">
      <c r="A345" s="329">
        <v>21010080178</v>
      </c>
      <c r="B345" s="1425" t="s">
        <v>1284</v>
      </c>
      <c r="C345" s="1426"/>
      <c r="D345" s="1426"/>
      <c r="E345" s="1426"/>
      <c r="F345" s="1427"/>
      <c r="G345" s="41">
        <f t="shared" si="45"/>
        <v>231000</v>
      </c>
      <c r="H345" s="477">
        <v>277200</v>
      </c>
      <c r="I345" s="720">
        <f t="shared" si="43"/>
        <v>0</v>
      </c>
      <c r="J345" s="477">
        <v>277200</v>
      </c>
      <c r="K345" s="720">
        <f t="shared" si="44"/>
        <v>0.15020746887966796</v>
      </c>
      <c r="L345" s="324">
        <v>241000</v>
      </c>
    </row>
    <row r="346" spans="1:12" s="28" customFormat="1" ht="45" customHeight="1">
      <c r="A346" s="614">
        <v>21008075039</v>
      </c>
      <c r="B346" s="959" t="s">
        <v>1286</v>
      </c>
      <c r="C346" s="960"/>
      <c r="D346" s="960"/>
      <c r="E346" s="960"/>
      <c r="F346" s="961"/>
      <c r="G346" s="55">
        <f t="shared" si="45"/>
        <v>58916.666666666672</v>
      </c>
      <c r="H346" s="477">
        <v>70700</v>
      </c>
      <c r="I346" s="720">
        <f t="shared" si="43"/>
        <v>0</v>
      </c>
      <c r="J346" s="477">
        <v>70700</v>
      </c>
      <c r="K346" s="720">
        <f t="shared" si="44"/>
        <v>0.14959349593495941</v>
      </c>
      <c r="L346" s="669">
        <v>61500</v>
      </c>
    </row>
    <row r="347" spans="1:12" s="28" customFormat="1" ht="45" customHeight="1">
      <c r="A347" s="614">
        <v>21000106502</v>
      </c>
      <c r="B347" s="959" t="s">
        <v>1285</v>
      </c>
      <c r="C347" s="960"/>
      <c r="D347" s="960"/>
      <c r="E347" s="960"/>
      <c r="F347" s="961"/>
      <c r="G347" s="55">
        <f t="shared" si="45"/>
        <v>62750</v>
      </c>
      <c r="H347" s="477">
        <v>75300</v>
      </c>
      <c r="I347" s="720">
        <f t="shared" si="43"/>
        <v>0</v>
      </c>
      <c r="J347" s="477">
        <v>75300</v>
      </c>
      <c r="K347" s="720">
        <f t="shared" si="44"/>
        <v>0.14961832061068692</v>
      </c>
      <c r="L347" s="565">
        <v>65500</v>
      </c>
    </row>
    <row r="348" spans="1:12" s="28" customFormat="1" ht="15" customHeight="1">
      <c r="A348" s="614">
        <v>21000806500</v>
      </c>
      <c r="B348" s="868" t="s">
        <v>1450</v>
      </c>
      <c r="C348" s="879"/>
      <c r="D348" s="879"/>
      <c r="E348" s="879"/>
      <c r="F348" s="880"/>
      <c r="G348" s="55">
        <f t="shared" si="45"/>
        <v>16083.333333333334</v>
      </c>
      <c r="H348" s="477">
        <v>19300</v>
      </c>
      <c r="I348" s="720">
        <f t="shared" si="43"/>
        <v>0</v>
      </c>
      <c r="J348" s="477">
        <v>19300</v>
      </c>
      <c r="K348" s="720">
        <f t="shared" si="44"/>
        <v>0.14880952380952372</v>
      </c>
      <c r="L348" s="565">
        <v>16800</v>
      </c>
    </row>
    <row r="349" spans="1:12" s="28" customFormat="1" ht="15" customHeight="1">
      <c r="A349" s="614">
        <v>21000806600</v>
      </c>
      <c r="B349" s="868" t="s">
        <v>1451</v>
      </c>
      <c r="C349" s="879"/>
      <c r="D349" s="879"/>
      <c r="E349" s="879"/>
      <c r="F349" s="880"/>
      <c r="G349" s="55">
        <f t="shared" si="45"/>
        <v>14750</v>
      </c>
      <c r="H349" s="508">
        <v>17700</v>
      </c>
      <c r="I349" s="720">
        <f t="shared" si="43"/>
        <v>0</v>
      </c>
      <c r="J349" s="508">
        <v>17700</v>
      </c>
      <c r="K349" s="720">
        <f t="shared" si="44"/>
        <v>0.14935064935064934</v>
      </c>
      <c r="L349" s="565">
        <v>15400</v>
      </c>
    </row>
    <row r="350" spans="1:12" s="28" customFormat="1" ht="15" customHeight="1">
      <c r="A350" s="328"/>
      <c r="B350" s="1287" t="s">
        <v>619</v>
      </c>
      <c r="C350" s="1187"/>
      <c r="D350" s="1187"/>
      <c r="E350" s="1187"/>
      <c r="F350" s="1188"/>
      <c r="G350" s="52"/>
      <c r="H350" s="479"/>
      <c r="I350" s="479"/>
      <c r="J350" s="479"/>
      <c r="K350" s="720"/>
      <c r="L350" s="324"/>
    </row>
    <row r="351" spans="1:12" s="28" customFormat="1" ht="45" customHeight="1">
      <c r="A351" s="303">
        <v>21000005756</v>
      </c>
      <c r="B351" s="893" t="s">
        <v>1263</v>
      </c>
      <c r="C351" s="894"/>
      <c r="D351" s="894"/>
      <c r="E351" s="894"/>
      <c r="F351" s="895"/>
      <c r="G351" s="55">
        <f>H351/1.2</f>
        <v>193112.5</v>
      </c>
      <c r="H351" s="477">
        <v>231735</v>
      </c>
      <c r="I351" s="720">
        <f t="shared" ref="I351:I357" si="46">H351/J351-100%</f>
        <v>5.0000000000000044E-2</v>
      </c>
      <c r="J351" s="477">
        <v>220700</v>
      </c>
      <c r="K351" s="720">
        <f t="shared" ref="K351:K357" si="47">J351/L351-100%</f>
        <v>0.15007816571130794</v>
      </c>
      <c r="L351" s="669">
        <v>191900</v>
      </c>
    </row>
    <row r="352" spans="1:12" s="28" customFormat="1" ht="30" customHeight="1">
      <c r="A352" s="310">
        <v>21000807862</v>
      </c>
      <c r="B352" s="1425" t="s">
        <v>1064</v>
      </c>
      <c r="C352" s="1426"/>
      <c r="D352" s="1426"/>
      <c r="E352" s="1426"/>
      <c r="F352" s="1427"/>
      <c r="G352" s="41">
        <f t="shared" ref="G352:G357" si="48">H352/1.2</f>
        <v>101250</v>
      </c>
      <c r="H352" s="477">
        <v>121500</v>
      </c>
      <c r="I352" s="720">
        <f t="shared" si="46"/>
        <v>0</v>
      </c>
      <c r="J352" s="477">
        <v>121500</v>
      </c>
      <c r="K352" s="720">
        <f t="shared" si="47"/>
        <v>0.14947965941343422</v>
      </c>
      <c r="L352" s="670">
        <v>105700</v>
      </c>
    </row>
    <row r="353" spans="1:12" s="28" customFormat="1" ht="30" customHeight="1">
      <c r="A353" s="310">
        <v>21000807863</v>
      </c>
      <c r="B353" s="1453" t="s">
        <v>1048</v>
      </c>
      <c r="C353" s="1454"/>
      <c r="D353" s="1454"/>
      <c r="E353" s="1454"/>
      <c r="F353" s="1455"/>
      <c r="G353" s="41">
        <f t="shared" si="48"/>
        <v>89100.000000000015</v>
      </c>
      <c r="H353" s="477">
        <v>106920.00000000001</v>
      </c>
      <c r="I353" s="720">
        <f t="shared" si="46"/>
        <v>0.10000000000000009</v>
      </c>
      <c r="J353" s="477">
        <v>97200</v>
      </c>
      <c r="K353" s="720">
        <f t="shared" si="47"/>
        <v>0.15029585798816569</v>
      </c>
      <c r="L353" s="670">
        <v>84500</v>
      </c>
    </row>
    <row r="354" spans="1:12" s="28" customFormat="1" ht="15" customHeight="1">
      <c r="A354" s="331">
        <v>21000801216</v>
      </c>
      <c r="B354" s="932" t="s">
        <v>622</v>
      </c>
      <c r="C354" s="933"/>
      <c r="D354" s="933"/>
      <c r="E354" s="933"/>
      <c r="F354" s="934"/>
      <c r="G354" s="41">
        <f t="shared" si="48"/>
        <v>64916.666666666672</v>
      </c>
      <c r="H354" s="477">
        <v>77900</v>
      </c>
      <c r="I354" s="720">
        <f t="shared" si="46"/>
        <v>0</v>
      </c>
      <c r="J354" s="477">
        <v>77900</v>
      </c>
      <c r="K354" s="720">
        <f t="shared" si="47"/>
        <v>0.15066469719350084</v>
      </c>
      <c r="L354" s="324">
        <v>67700</v>
      </c>
    </row>
    <row r="355" spans="1:12" s="28" customFormat="1" ht="15" customHeight="1">
      <c r="A355" s="332">
        <v>21000801830</v>
      </c>
      <c r="B355" s="932" t="s">
        <v>623</v>
      </c>
      <c r="C355" s="933"/>
      <c r="D355" s="933"/>
      <c r="E355" s="933"/>
      <c r="F355" s="934"/>
      <c r="G355" s="41">
        <f t="shared" si="48"/>
        <v>76166.666666666672</v>
      </c>
      <c r="H355" s="477">
        <v>91400</v>
      </c>
      <c r="I355" s="720">
        <f t="shared" si="46"/>
        <v>0</v>
      </c>
      <c r="J355" s="477">
        <v>91400</v>
      </c>
      <c r="K355" s="720">
        <f t="shared" si="47"/>
        <v>0.14968553459119494</v>
      </c>
      <c r="L355" s="324">
        <v>79500</v>
      </c>
    </row>
    <row r="356" spans="1:12" s="28" customFormat="1" ht="15" customHeight="1">
      <c r="A356" s="333">
        <v>21001801216</v>
      </c>
      <c r="B356" s="914" t="s">
        <v>871</v>
      </c>
      <c r="C356" s="915"/>
      <c r="D356" s="915"/>
      <c r="E356" s="915"/>
      <c r="F356" s="916"/>
      <c r="G356" s="41">
        <f t="shared" si="48"/>
        <v>71250</v>
      </c>
      <c r="H356" s="477">
        <v>85500</v>
      </c>
      <c r="I356" s="720">
        <f t="shared" si="46"/>
        <v>0</v>
      </c>
      <c r="J356" s="477">
        <v>85500</v>
      </c>
      <c r="K356" s="720">
        <f t="shared" si="47"/>
        <v>0.15074024226110372</v>
      </c>
      <c r="L356" s="324">
        <v>74300</v>
      </c>
    </row>
    <row r="357" spans="1:12" s="28" customFormat="1" ht="15" customHeight="1">
      <c r="A357" s="334">
        <v>21000011830</v>
      </c>
      <c r="B357" s="1387" t="s">
        <v>872</v>
      </c>
      <c r="C357" s="1301"/>
      <c r="D357" s="1301"/>
      <c r="E357" s="1301"/>
      <c r="F357" s="1302"/>
      <c r="G357" s="41">
        <f t="shared" si="48"/>
        <v>94583.333333333343</v>
      </c>
      <c r="H357" s="508">
        <v>113500</v>
      </c>
      <c r="I357" s="720">
        <f t="shared" si="46"/>
        <v>0</v>
      </c>
      <c r="J357" s="508">
        <v>113500</v>
      </c>
      <c r="K357" s="720">
        <f t="shared" si="47"/>
        <v>0.1499493414387032</v>
      </c>
      <c r="L357" s="324">
        <v>98700</v>
      </c>
    </row>
    <row r="358" spans="1:12" s="28" customFormat="1" ht="15" customHeight="1">
      <c r="A358" s="328"/>
      <c r="B358" s="1287" t="s">
        <v>1261</v>
      </c>
      <c r="C358" s="1187"/>
      <c r="D358" s="1187"/>
      <c r="E358" s="1187"/>
      <c r="F358" s="1188"/>
      <c r="G358" s="52"/>
      <c r="H358" s="479"/>
      <c r="I358" s="479"/>
      <c r="J358" s="479"/>
      <c r="K358" s="720"/>
      <c r="L358" s="324"/>
    </row>
    <row r="359" spans="1:12" s="28" customFormat="1" ht="30" customHeight="1">
      <c r="A359" s="303">
        <v>21000003116</v>
      </c>
      <c r="B359" s="893" t="s">
        <v>1262</v>
      </c>
      <c r="C359" s="894"/>
      <c r="D359" s="894"/>
      <c r="E359" s="894"/>
      <c r="F359" s="895"/>
      <c r="G359" s="55">
        <f>H359/1.2</f>
        <v>123666.66666666667</v>
      </c>
      <c r="H359" s="477">
        <v>148400</v>
      </c>
      <c r="I359" s="720">
        <f>H359/J359-100%</f>
        <v>0</v>
      </c>
      <c r="J359" s="477">
        <v>148400</v>
      </c>
      <c r="K359" s="720">
        <f>J359/L359-100%</f>
        <v>0.15038759689922476</v>
      </c>
      <c r="L359" s="669">
        <v>129000</v>
      </c>
    </row>
    <row r="360" spans="1:12" s="28" customFormat="1" ht="15" customHeight="1">
      <c r="A360" s="328"/>
      <c r="B360" s="1287" t="s">
        <v>617</v>
      </c>
      <c r="C360" s="1187"/>
      <c r="D360" s="1187"/>
      <c r="E360" s="1187"/>
      <c r="F360" s="1188"/>
      <c r="G360" s="52"/>
      <c r="H360" s="479"/>
      <c r="I360" s="479"/>
      <c r="J360" s="479"/>
      <c r="K360" s="720"/>
      <c r="L360" s="324"/>
    </row>
    <row r="361" spans="1:12" s="28" customFormat="1" ht="15" customHeight="1">
      <c r="A361" s="330">
        <v>71000000175</v>
      </c>
      <c r="B361" s="932" t="s">
        <v>327</v>
      </c>
      <c r="C361" s="933"/>
      <c r="D361" s="933"/>
      <c r="E361" s="933"/>
      <c r="F361" s="934"/>
      <c r="G361" s="41">
        <f>H361/1.2</f>
        <v>49416.666666666672</v>
      </c>
      <c r="H361" s="477">
        <v>59300</v>
      </c>
      <c r="I361" s="720">
        <f t="shared" ref="I361:I372" si="49">H361/J361-100%</f>
        <v>7.0397111913357291E-2</v>
      </c>
      <c r="J361" s="477">
        <v>55400</v>
      </c>
      <c r="K361" s="720">
        <f t="shared" ref="K361:K372" si="50">J361/L361-100%</f>
        <v>0.14937759336099576</v>
      </c>
      <c r="L361" s="670">
        <v>48200</v>
      </c>
    </row>
    <row r="362" spans="1:12" s="28" customFormat="1" ht="15" customHeight="1">
      <c r="A362" s="330">
        <v>71000000161</v>
      </c>
      <c r="B362" s="932" t="s">
        <v>336</v>
      </c>
      <c r="C362" s="933"/>
      <c r="D362" s="933"/>
      <c r="E362" s="933"/>
      <c r="F362" s="934"/>
      <c r="G362" s="41">
        <f t="shared" ref="G362:G372" si="51">H362/1.2</f>
        <v>55250</v>
      </c>
      <c r="H362" s="477">
        <v>66300</v>
      </c>
      <c r="I362" s="720">
        <f t="shared" si="49"/>
        <v>6.9354838709677402E-2</v>
      </c>
      <c r="J362" s="477">
        <v>62000</v>
      </c>
      <c r="K362" s="720">
        <f t="shared" si="50"/>
        <v>0.15027829313543606</v>
      </c>
      <c r="L362" s="670">
        <v>53900</v>
      </c>
    </row>
    <row r="363" spans="1:12" s="28" customFormat="1" ht="15" customHeight="1">
      <c r="A363" s="330">
        <v>71000000298</v>
      </c>
      <c r="B363" s="932" t="s">
        <v>614</v>
      </c>
      <c r="C363" s="933"/>
      <c r="D363" s="933"/>
      <c r="E363" s="933"/>
      <c r="F363" s="934"/>
      <c r="G363" s="41">
        <f t="shared" si="51"/>
        <v>60083.333333333336</v>
      </c>
      <c r="H363" s="477">
        <v>72100</v>
      </c>
      <c r="I363" s="720">
        <f t="shared" si="49"/>
        <v>6.973293768545985E-2</v>
      </c>
      <c r="J363" s="477">
        <v>67400</v>
      </c>
      <c r="K363" s="720">
        <f t="shared" si="50"/>
        <v>0.15017064846416384</v>
      </c>
      <c r="L363" s="670">
        <v>58600</v>
      </c>
    </row>
    <row r="364" spans="1:12" s="28" customFormat="1" ht="15" customHeight="1">
      <c r="A364" s="330">
        <v>71000000158</v>
      </c>
      <c r="B364" s="932" t="s">
        <v>330</v>
      </c>
      <c r="C364" s="933"/>
      <c r="D364" s="933"/>
      <c r="E364" s="933"/>
      <c r="F364" s="934"/>
      <c r="G364" s="41">
        <f t="shared" si="51"/>
        <v>89916.666666666672</v>
      </c>
      <c r="H364" s="477">
        <v>107900</v>
      </c>
      <c r="I364" s="720">
        <f t="shared" si="49"/>
        <v>7.0436507936507908E-2</v>
      </c>
      <c r="J364" s="477">
        <v>100800</v>
      </c>
      <c r="K364" s="720">
        <f t="shared" si="50"/>
        <v>0.15068493150684925</v>
      </c>
      <c r="L364" s="504">
        <v>87600</v>
      </c>
    </row>
    <row r="365" spans="1:12" s="28" customFormat="1" ht="15" customHeight="1">
      <c r="A365" s="330">
        <v>71000000167</v>
      </c>
      <c r="B365" s="932" t="s">
        <v>329</v>
      </c>
      <c r="C365" s="933"/>
      <c r="D365" s="933"/>
      <c r="E365" s="933"/>
      <c r="F365" s="934"/>
      <c r="G365" s="41">
        <f t="shared" si="51"/>
        <v>83916.666666666672</v>
      </c>
      <c r="H365" s="477">
        <v>100700</v>
      </c>
      <c r="I365" s="720">
        <f t="shared" si="49"/>
        <v>7.0138150903294338E-2</v>
      </c>
      <c r="J365" s="477">
        <v>94100</v>
      </c>
      <c r="K365" s="720">
        <f t="shared" si="50"/>
        <v>0.15036674816625917</v>
      </c>
      <c r="L365" s="670">
        <v>81800</v>
      </c>
    </row>
    <row r="366" spans="1:12" s="28" customFormat="1" ht="15" customHeight="1">
      <c r="A366" s="330">
        <v>71000000162</v>
      </c>
      <c r="B366" s="932" t="s">
        <v>337</v>
      </c>
      <c r="C366" s="933"/>
      <c r="D366" s="933"/>
      <c r="E366" s="933"/>
      <c r="F366" s="934"/>
      <c r="G366" s="41">
        <f t="shared" si="51"/>
        <v>96500</v>
      </c>
      <c r="H366" s="477">
        <v>115800</v>
      </c>
      <c r="I366" s="720">
        <f t="shared" si="49"/>
        <v>7.0240295748613679E-2</v>
      </c>
      <c r="J366" s="477">
        <v>108200</v>
      </c>
      <c r="K366" s="720">
        <f t="shared" si="50"/>
        <v>0.14984059511158332</v>
      </c>
      <c r="L366" s="670">
        <v>94100</v>
      </c>
    </row>
    <row r="367" spans="1:12" s="28" customFormat="1" ht="15" customHeight="1">
      <c r="A367" s="330">
        <v>71000000299</v>
      </c>
      <c r="B367" s="932" t="s">
        <v>328</v>
      </c>
      <c r="C367" s="933"/>
      <c r="D367" s="933"/>
      <c r="E367" s="933"/>
      <c r="F367" s="934"/>
      <c r="G367" s="41">
        <f t="shared" si="51"/>
        <v>108250</v>
      </c>
      <c r="H367" s="477">
        <v>129900</v>
      </c>
      <c r="I367" s="720">
        <f t="shared" si="49"/>
        <v>7.0016474464579925E-2</v>
      </c>
      <c r="J367" s="477">
        <v>121400</v>
      </c>
      <c r="K367" s="720">
        <f t="shared" si="50"/>
        <v>0.14962121212121215</v>
      </c>
      <c r="L367" s="504">
        <v>105600</v>
      </c>
    </row>
    <row r="368" spans="1:12" s="28" customFormat="1" ht="15" customHeight="1">
      <c r="A368" s="330">
        <v>71000000159</v>
      </c>
      <c r="B368" s="932" t="s">
        <v>331</v>
      </c>
      <c r="C368" s="933"/>
      <c r="D368" s="933"/>
      <c r="E368" s="933"/>
      <c r="F368" s="934"/>
      <c r="G368" s="41">
        <f t="shared" si="51"/>
        <v>155000</v>
      </c>
      <c r="H368" s="477">
        <v>186000</v>
      </c>
      <c r="I368" s="720">
        <f t="shared" si="49"/>
        <v>7.0195627157652485E-2</v>
      </c>
      <c r="J368" s="477">
        <v>173800</v>
      </c>
      <c r="K368" s="720">
        <f t="shared" si="50"/>
        <v>0.15023163467902045</v>
      </c>
      <c r="L368" s="504">
        <v>151100</v>
      </c>
    </row>
    <row r="369" spans="1:12" s="28" customFormat="1" ht="15" customHeight="1">
      <c r="A369" s="330">
        <v>71000000109</v>
      </c>
      <c r="B369" s="932" t="s">
        <v>326</v>
      </c>
      <c r="C369" s="933"/>
      <c r="D369" s="933"/>
      <c r="E369" s="933"/>
      <c r="F369" s="934"/>
      <c r="G369" s="41">
        <f t="shared" si="51"/>
        <v>117250</v>
      </c>
      <c r="H369" s="477">
        <v>140700</v>
      </c>
      <c r="I369" s="720">
        <f t="shared" si="49"/>
        <v>6.9961977186311808E-2</v>
      </c>
      <c r="J369" s="477">
        <v>131500</v>
      </c>
      <c r="K369" s="720">
        <f t="shared" si="50"/>
        <v>0.15048118985126857</v>
      </c>
      <c r="L369" s="485">
        <v>114300</v>
      </c>
    </row>
    <row r="370" spans="1:12" s="28" customFormat="1" ht="15" customHeight="1">
      <c r="A370" s="330">
        <v>71000001615</v>
      </c>
      <c r="B370" s="932" t="s">
        <v>338</v>
      </c>
      <c r="C370" s="933"/>
      <c r="D370" s="933"/>
      <c r="E370" s="933"/>
      <c r="F370" s="934"/>
      <c r="G370" s="41">
        <f t="shared" si="51"/>
        <v>134666.66666666669</v>
      </c>
      <c r="H370" s="477">
        <v>161600</v>
      </c>
      <c r="I370" s="720">
        <f t="shared" si="49"/>
        <v>7.0198675496688789E-2</v>
      </c>
      <c r="J370" s="477">
        <v>151000</v>
      </c>
      <c r="K370" s="720">
        <f t="shared" si="50"/>
        <v>0.1500380807311501</v>
      </c>
      <c r="L370" s="485">
        <v>131300</v>
      </c>
    </row>
    <row r="371" spans="1:12" s="28" customFormat="1" ht="15" customHeight="1">
      <c r="A371" s="587">
        <v>71000000300</v>
      </c>
      <c r="B371" s="932" t="s">
        <v>1233</v>
      </c>
      <c r="C371" s="933"/>
      <c r="D371" s="933"/>
      <c r="E371" s="933"/>
      <c r="F371" s="934"/>
      <c r="G371" s="41">
        <f t="shared" si="51"/>
        <v>147166.66666666669</v>
      </c>
      <c r="H371" s="477">
        <v>176600</v>
      </c>
      <c r="I371" s="720">
        <f t="shared" si="49"/>
        <v>7.0303030303030312E-2</v>
      </c>
      <c r="J371" s="477">
        <v>165000</v>
      </c>
      <c r="K371" s="720">
        <f t="shared" si="50"/>
        <v>0.14982578397212554</v>
      </c>
      <c r="L371" s="485">
        <v>143500</v>
      </c>
    </row>
    <row r="372" spans="1:12" s="28" customFormat="1" ht="15" customHeight="1">
      <c r="A372" s="587">
        <v>71000000160</v>
      </c>
      <c r="B372" s="932" t="s">
        <v>332</v>
      </c>
      <c r="C372" s="933"/>
      <c r="D372" s="933"/>
      <c r="E372" s="933"/>
      <c r="F372" s="934"/>
      <c r="G372" s="41">
        <f t="shared" si="51"/>
        <v>209833.33333333334</v>
      </c>
      <c r="H372" s="477">
        <v>251800</v>
      </c>
      <c r="I372" s="720">
        <f t="shared" si="49"/>
        <v>7.0123246918827098E-2</v>
      </c>
      <c r="J372" s="477">
        <v>235300</v>
      </c>
      <c r="K372" s="720">
        <f t="shared" si="50"/>
        <v>0.15004887585532756</v>
      </c>
      <c r="L372" s="324">
        <v>204600</v>
      </c>
    </row>
    <row r="373" spans="1:12" s="28" customFormat="1" ht="15" customHeight="1">
      <c r="A373" s="61"/>
      <c r="B373" s="1287" t="s">
        <v>165</v>
      </c>
      <c r="C373" s="1187"/>
      <c r="D373" s="1187"/>
      <c r="E373" s="1187"/>
      <c r="F373" s="1188"/>
      <c r="G373" s="529"/>
      <c r="H373" s="554"/>
      <c r="I373" s="554"/>
      <c r="J373" s="554"/>
      <c r="K373" s="720"/>
      <c r="L373" s="671"/>
    </row>
    <row r="374" spans="1:12" s="28" customFormat="1" ht="15" customHeight="1">
      <c r="A374" s="297">
        <v>21000802004</v>
      </c>
      <c r="B374" s="1015" t="s">
        <v>333</v>
      </c>
      <c r="C374" s="1016"/>
      <c r="D374" s="1016"/>
      <c r="E374" s="1016"/>
      <c r="F374" s="1017"/>
      <c r="G374" s="41">
        <f>H374/1.2</f>
        <v>78662.5</v>
      </c>
      <c r="H374" s="477">
        <v>94395</v>
      </c>
      <c r="I374" s="720">
        <f>H374/J374-100%</f>
        <v>5.0000000000000044E-2</v>
      </c>
      <c r="J374" s="477">
        <v>89900</v>
      </c>
      <c r="K374" s="720">
        <f>J374/L374-100%</f>
        <v>0.14961636828644509</v>
      </c>
      <c r="L374" s="663">
        <v>78200</v>
      </c>
    </row>
    <row r="375" spans="1:12" s="28" customFormat="1" ht="15" customHeight="1">
      <c r="A375" s="297">
        <v>21000802021</v>
      </c>
      <c r="B375" s="1015" t="s">
        <v>334</v>
      </c>
      <c r="C375" s="1016"/>
      <c r="D375" s="1016"/>
      <c r="E375" s="1016"/>
      <c r="F375" s="1017"/>
      <c r="G375" s="41">
        <f>H375/1.2</f>
        <v>143150</v>
      </c>
      <c r="H375" s="477">
        <v>171780</v>
      </c>
      <c r="I375" s="720">
        <f>H375/J375-100%</f>
        <v>5.0000000000000044E-2</v>
      </c>
      <c r="J375" s="477">
        <v>163600</v>
      </c>
      <c r="K375" s="720">
        <f>J375/L375-100%</f>
        <v>0.14968376669009142</v>
      </c>
      <c r="L375" s="665">
        <v>142300</v>
      </c>
    </row>
    <row r="376" spans="1:12" s="28" customFormat="1" ht="15" customHeight="1">
      <c r="A376" s="300">
        <v>21000802024</v>
      </c>
      <c r="B376" s="977" t="s">
        <v>335</v>
      </c>
      <c r="C376" s="978"/>
      <c r="D376" s="978"/>
      <c r="E376" s="978"/>
      <c r="F376" s="979"/>
      <c r="G376" s="44">
        <f>H376/1.2</f>
        <v>210350</v>
      </c>
      <c r="H376" s="477">
        <v>252420</v>
      </c>
      <c r="I376" s="720">
        <f>H376/J376-100%</f>
        <v>5.0000000000000044E-2</v>
      </c>
      <c r="J376" s="477">
        <v>240400</v>
      </c>
      <c r="K376" s="720">
        <f>J376/L376-100%</f>
        <v>0.15023923444976073</v>
      </c>
      <c r="L376" s="665">
        <v>209000</v>
      </c>
    </row>
    <row r="377" spans="1:12" s="43" customFormat="1" ht="15" customHeight="1" thickBot="1">
      <c r="A377" s="289"/>
      <c r="B377" s="1442"/>
      <c r="C377" s="1442"/>
      <c r="D377" s="1442"/>
      <c r="E377" s="1442"/>
      <c r="F377" s="1442"/>
      <c r="G377" s="938">
        <v>44805</v>
      </c>
      <c r="H377" s="939"/>
      <c r="I377" s="806"/>
      <c r="J377" s="806"/>
      <c r="K377" s="938">
        <v>44593</v>
      </c>
      <c r="L377" s="939"/>
    </row>
    <row r="378" spans="1:12" s="28" customFormat="1" ht="20.100000000000001" customHeight="1">
      <c r="A378" s="1476" t="s">
        <v>205</v>
      </c>
      <c r="B378" s="980" t="s">
        <v>853</v>
      </c>
      <c r="C378" s="981"/>
      <c r="D378" s="981"/>
      <c r="E378" s="981"/>
      <c r="F378" s="982"/>
      <c r="G378" s="952" t="s">
        <v>253</v>
      </c>
      <c r="H378" s="953"/>
      <c r="I378" s="811"/>
      <c r="J378" s="811"/>
      <c r="K378" s="952" t="s">
        <v>253</v>
      </c>
      <c r="L378" s="953"/>
    </row>
    <row r="379" spans="1:12" s="28" customFormat="1" ht="20.100000000000001" customHeight="1">
      <c r="A379" s="1477"/>
      <c r="B379" s="1024" t="s">
        <v>850</v>
      </c>
      <c r="C379" s="1025"/>
      <c r="D379" s="1025"/>
      <c r="E379" s="1025"/>
      <c r="F379" s="1026"/>
      <c r="G379" s="954"/>
      <c r="H379" s="955"/>
      <c r="I379" s="812"/>
      <c r="J379" s="812"/>
      <c r="K379" s="954"/>
      <c r="L379" s="955"/>
    </row>
    <row r="380" spans="1:12" s="28" customFormat="1" ht="20.100000000000001" customHeight="1" thickBot="1">
      <c r="A380" s="1478"/>
      <c r="B380" s="1021" t="s">
        <v>852</v>
      </c>
      <c r="C380" s="1022"/>
      <c r="D380" s="1022"/>
      <c r="E380" s="1022"/>
      <c r="F380" s="1023"/>
      <c r="G380" s="47" t="s">
        <v>206</v>
      </c>
      <c r="H380" s="476" t="s">
        <v>670</v>
      </c>
      <c r="I380" s="476"/>
      <c r="J380" s="476" t="s">
        <v>670</v>
      </c>
      <c r="K380" s="730" t="s">
        <v>1292</v>
      </c>
      <c r="L380" s="476" t="s">
        <v>670</v>
      </c>
    </row>
    <row r="381" spans="1:12" s="28" customFormat="1" ht="15" customHeight="1">
      <c r="A381" s="335"/>
      <c r="B381" s="998" t="s">
        <v>1267</v>
      </c>
      <c r="C381" s="998"/>
      <c r="D381" s="998"/>
      <c r="E381" s="998"/>
      <c r="F381" s="999"/>
      <c r="G381" s="198"/>
      <c r="H381" s="506"/>
      <c r="I381" s="506"/>
      <c r="J381" s="506"/>
      <c r="K381" s="731"/>
      <c r="L381" s="659"/>
    </row>
    <row r="382" spans="1:12" s="28" customFormat="1" ht="30" customHeight="1">
      <c r="A382" s="337">
        <v>11000005516</v>
      </c>
      <c r="B382" s="896" t="s">
        <v>1270</v>
      </c>
      <c r="C382" s="897"/>
      <c r="D382" s="897"/>
      <c r="E382" s="897"/>
      <c r="F382" s="898"/>
      <c r="G382" s="530">
        <f>H382/1.2</f>
        <v>589416.66666666674</v>
      </c>
      <c r="H382" s="477">
        <v>707300</v>
      </c>
      <c r="I382" s="720">
        <f>H382/J382-100%</f>
        <v>0</v>
      </c>
      <c r="J382" s="477">
        <v>707300</v>
      </c>
      <c r="K382" s="720">
        <f>J382/L382-100%</f>
        <v>0.15008130081300819</v>
      </c>
      <c r="L382" s="660">
        <v>615000</v>
      </c>
    </row>
    <row r="383" spans="1:12" s="28" customFormat="1" ht="30" customHeight="1">
      <c r="A383" s="336">
        <v>11000005518</v>
      </c>
      <c r="B383" s="1027" t="s">
        <v>1310</v>
      </c>
      <c r="C383" s="1028"/>
      <c r="D383" s="1028"/>
      <c r="E383" s="1028"/>
      <c r="F383" s="1029"/>
      <c r="G383" s="182">
        <f>H383/1.2</f>
        <v>674666.66666666674</v>
      </c>
      <c r="H383" s="798">
        <v>809600</v>
      </c>
      <c r="I383" s="720">
        <f>H383/J383-100%</f>
        <v>0</v>
      </c>
      <c r="J383" s="798">
        <v>809600</v>
      </c>
      <c r="K383" s="734"/>
      <c r="L383" s="660"/>
    </row>
    <row r="384" spans="1:12" s="28" customFormat="1" ht="15" customHeight="1">
      <c r="A384" s="605"/>
      <c r="B384" s="1385" t="s">
        <v>1266</v>
      </c>
      <c r="C384" s="1385"/>
      <c r="D384" s="1385"/>
      <c r="E384" s="1385"/>
      <c r="F384" s="1386"/>
      <c r="G384" s="606"/>
      <c r="H384" s="744"/>
      <c r="I384" s="744"/>
      <c r="J384" s="744"/>
      <c r="K384" s="720"/>
      <c r="L384" s="659"/>
    </row>
    <row r="385" spans="1:12" s="28" customFormat="1" ht="30.4" customHeight="1">
      <c r="A385" s="607">
        <v>11000005512</v>
      </c>
      <c r="B385" s="914" t="s">
        <v>1269</v>
      </c>
      <c r="C385" s="915"/>
      <c r="D385" s="915"/>
      <c r="E385" s="915"/>
      <c r="F385" s="916"/>
      <c r="G385" s="608">
        <f>H385/1.2</f>
        <v>508083.33333333337</v>
      </c>
      <c r="H385" s="477">
        <v>609700</v>
      </c>
      <c r="I385" s="720">
        <f>H385/J385-100%</f>
        <v>0</v>
      </c>
      <c r="J385" s="477">
        <v>609700</v>
      </c>
      <c r="K385" s="720">
        <f>J385/L385-100%</f>
        <v>0.14994341757827234</v>
      </c>
      <c r="L385" s="661">
        <v>530200</v>
      </c>
    </row>
    <row r="386" spans="1:12" s="28" customFormat="1" ht="30.4" customHeight="1">
      <c r="A386" s="609">
        <v>11000005511</v>
      </c>
      <c r="B386" s="1388" t="s">
        <v>1268</v>
      </c>
      <c r="C386" s="1389"/>
      <c r="D386" s="1389"/>
      <c r="E386" s="1389"/>
      <c r="F386" s="1390"/>
      <c r="G386" s="210">
        <f>H386/1.2</f>
        <v>594083.33333333337</v>
      </c>
      <c r="H386" s="508">
        <v>712900</v>
      </c>
      <c r="I386" s="720">
        <f>H386/J386-100%</f>
        <v>0</v>
      </c>
      <c r="J386" s="508">
        <v>712900</v>
      </c>
      <c r="K386" s="720">
        <f>J386/L386-100%</f>
        <v>0.15002419745120177</v>
      </c>
      <c r="L386" s="661">
        <v>619900</v>
      </c>
    </row>
    <row r="387" spans="1:12" s="28" customFormat="1" ht="14.25">
      <c r="A387" s="335"/>
      <c r="B387" s="998" t="s">
        <v>706</v>
      </c>
      <c r="C387" s="998"/>
      <c r="D387" s="998"/>
      <c r="E387" s="998"/>
      <c r="F387" s="999"/>
      <c r="G387" s="531"/>
      <c r="H387" s="744"/>
      <c r="I387" s="744"/>
      <c r="J387" s="744"/>
      <c r="K387" s="720"/>
      <c r="L387" s="660"/>
    </row>
    <row r="388" spans="1:12" s="28" customFormat="1" ht="30.75" customHeight="1">
      <c r="A388" s="337">
        <v>11000018402</v>
      </c>
      <c r="B388" s="868" t="s">
        <v>708</v>
      </c>
      <c r="C388" s="879"/>
      <c r="D388" s="879"/>
      <c r="E388" s="879"/>
      <c r="F388" s="880"/>
      <c r="G388" s="530">
        <f>H388/1.2</f>
        <v>217083.33333333334</v>
      </c>
      <c r="H388" s="617">
        <v>260500</v>
      </c>
      <c r="I388" s="720">
        <f>H388/J388-100%</f>
        <v>0</v>
      </c>
      <c r="J388" s="477">
        <v>260500</v>
      </c>
      <c r="K388" s="720">
        <f>J388/L388-100%</f>
        <v>0.15011037527593829</v>
      </c>
      <c r="L388" s="660">
        <v>226500</v>
      </c>
    </row>
    <row r="389" spans="1:12" s="28" customFormat="1" ht="15">
      <c r="A389" s="336">
        <v>11000018394</v>
      </c>
      <c r="B389" s="1027" t="s">
        <v>707</v>
      </c>
      <c r="C389" s="1028"/>
      <c r="D389" s="1028"/>
      <c r="E389" s="1028"/>
      <c r="F389" s="1029"/>
      <c r="G389" s="532">
        <f>H389/1.2</f>
        <v>197333.33333333334</v>
      </c>
      <c r="H389" s="617">
        <v>236800</v>
      </c>
      <c r="I389" s="720">
        <f>H389/J389-100%</f>
        <v>0</v>
      </c>
      <c r="J389" s="477">
        <v>236800</v>
      </c>
      <c r="K389" s="720">
        <f>J389/L389-100%</f>
        <v>0.15007285089849431</v>
      </c>
      <c r="L389" s="660">
        <v>205900</v>
      </c>
    </row>
    <row r="390" spans="1:12" s="28" customFormat="1" ht="15" customHeight="1">
      <c r="A390" s="338"/>
      <c r="B390" s="1006" t="s">
        <v>714</v>
      </c>
      <c r="C390" s="1007"/>
      <c r="D390" s="1007"/>
      <c r="E390" s="1007"/>
      <c r="F390" s="1008"/>
      <c r="G390" s="200"/>
      <c r="H390" s="501"/>
      <c r="I390" s="501"/>
      <c r="J390" s="501"/>
      <c r="K390" s="720"/>
      <c r="L390" s="485"/>
    </row>
    <row r="391" spans="1:12" s="28" customFormat="1" ht="15" customHeight="1">
      <c r="A391" s="338"/>
      <c r="B391" s="1018" t="s">
        <v>716</v>
      </c>
      <c r="C391" s="1019"/>
      <c r="D391" s="1019"/>
      <c r="E391" s="1019"/>
      <c r="F391" s="1020"/>
      <c r="G391" s="62"/>
      <c r="H391" s="502"/>
      <c r="I391" s="502"/>
      <c r="J391" s="502"/>
      <c r="K391" s="720"/>
      <c r="L391" s="485"/>
    </row>
    <row r="392" spans="1:12" s="28" customFormat="1" ht="45" customHeight="1">
      <c r="A392" s="270">
        <v>11000015456</v>
      </c>
      <c r="B392" s="1012" t="s">
        <v>713</v>
      </c>
      <c r="C392" s="1013"/>
      <c r="D392" s="1013"/>
      <c r="E392" s="1013"/>
      <c r="F392" s="1014"/>
      <c r="G392" s="181">
        <f>H392/1.2</f>
        <v>699583.33333333337</v>
      </c>
      <c r="H392" s="477">
        <v>839500</v>
      </c>
      <c r="I392" s="720">
        <f t="shared" ref="I392:I404" si="52">H392/J392-100%</f>
        <v>5.0031269543464596E-2</v>
      </c>
      <c r="J392" s="477">
        <v>799500</v>
      </c>
      <c r="K392" s="720">
        <f t="shared" ref="K392:K404" si="53">J392/L392-100%</f>
        <v>0.15002876869965487</v>
      </c>
      <c r="L392" s="662">
        <v>695200</v>
      </c>
    </row>
    <row r="393" spans="1:12" s="28" customFormat="1" ht="30.4" customHeight="1">
      <c r="A393" s="299">
        <v>11000018914</v>
      </c>
      <c r="B393" s="1000" t="s">
        <v>573</v>
      </c>
      <c r="C393" s="1001"/>
      <c r="D393" s="1001"/>
      <c r="E393" s="1001"/>
      <c r="F393" s="1002"/>
      <c r="G393" s="46">
        <f>H393/1.2</f>
        <v>628333.33333333337</v>
      </c>
      <c r="H393" s="477">
        <v>754000</v>
      </c>
      <c r="I393" s="720">
        <f t="shared" si="52"/>
        <v>4.9993037181450983E-2</v>
      </c>
      <c r="J393" s="477">
        <v>718100</v>
      </c>
      <c r="K393" s="720">
        <f t="shared" si="53"/>
        <v>0.15006406149903917</v>
      </c>
      <c r="L393" s="663">
        <v>624400</v>
      </c>
    </row>
    <row r="394" spans="1:12" s="28" customFormat="1" ht="30.4" customHeight="1">
      <c r="A394" s="267">
        <v>11000019700</v>
      </c>
      <c r="B394" s="1000" t="s">
        <v>574</v>
      </c>
      <c r="C394" s="1001"/>
      <c r="D394" s="1001"/>
      <c r="E394" s="1001"/>
      <c r="F394" s="1002"/>
      <c r="G394" s="46">
        <f t="shared" ref="G394:G403" si="54">H394/1.2</f>
        <v>670583.33333333337</v>
      </c>
      <c r="H394" s="477">
        <v>804700</v>
      </c>
      <c r="I394" s="720">
        <f t="shared" si="52"/>
        <v>4.9973903966597177E-2</v>
      </c>
      <c r="J394" s="477">
        <v>766400</v>
      </c>
      <c r="K394" s="720">
        <f t="shared" si="53"/>
        <v>0.15006002400960394</v>
      </c>
      <c r="L394" s="663">
        <v>666400</v>
      </c>
    </row>
    <row r="395" spans="1:12" s="28" customFormat="1" ht="30.4" customHeight="1">
      <c r="A395" s="267">
        <v>11000019517</v>
      </c>
      <c r="B395" s="1000" t="s">
        <v>575</v>
      </c>
      <c r="C395" s="1001"/>
      <c r="D395" s="1001"/>
      <c r="E395" s="1001"/>
      <c r="F395" s="1002"/>
      <c r="G395" s="46">
        <f t="shared" si="54"/>
        <v>703750</v>
      </c>
      <c r="H395" s="477">
        <v>844500</v>
      </c>
      <c r="I395" s="720">
        <f t="shared" si="52"/>
        <v>4.9981350242446876E-2</v>
      </c>
      <c r="J395" s="477">
        <v>804300</v>
      </c>
      <c r="K395" s="720">
        <f t="shared" si="53"/>
        <v>0.1499857020303117</v>
      </c>
      <c r="L395" s="663">
        <v>699400</v>
      </c>
    </row>
    <row r="396" spans="1:12" s="28" customFormat="1" ht="39.4" customHeight="1">
      <c r="A396" s="270">
        <v>11000019726</v>
      </c>
      <c r="B396" s="1012" t="s">
        <v>651</v>
      </c>
      <c r="C396" s="1013"/>
      <c r="D396" s="1013"/>
      <c r="E396" s="1013"/>
      <c r="F396" s="1014"/>
      <c r="G396" s="181">
        <f t="shared" si="54"/>
        <v>774416.66666666674</v>
      </c>
      <c r="H396" s="477">
        <v>929300</v>
      </c>
      <c r="I396" s="720">
        <f t="shared" si="52"/>
        <v>4.9937860128798972E-2</v>
      </c>
      <c r="J396" s="477">
        <v>885100</v>
      </c>
      <c r="K396" s="720">
        <f t="shared" si="53"/>
        <v>0.14992854358841101</v>
      </c>
      <c r="L396" s="664">
        <v>769700</v>
      </c>
    </row>
    <row r="397" spans="1:12" s="28" customFormat="1" ht="30.4" customHeight="1">
      <c r="A397" s="299">
        <v>11000018915</v>
      </c>
      <c r="B397" s="1000" t="s">
        <v>576</v>
      </c>
      <c r="C397" s="1001"/>
      <c r="D397" s="1001"/>
      <c r="E397" s="1001"/>
      <c r="F397" s="1002"/>
      <c r="G397" s="46">
        <f t="shared" si="54"/>
        <v>793333.33333333337</v>
      </c>
      <c r="H397" s="477">
        <v>952000</v>
      </c>
      <c r="I397" s="720">
        <f t="shared" si="52"/>
        <v>4.9961398477997188E-2</v>
      </c>
      <c r="J397" s="477">
        <v>906700</v>
      </c>
      <c r="K397" s="720">
        <f t="shared" si="53"/>
        <v>0.15005073566717408</v>
      </c>
      <c r="L397" s="663">
        <v>788400</v>
      </c>
    </row>
    <row r="398" spans="1:12" s="28" customFormat="1" ht="30.4" customHeight="1">
      <c r="A398" s="299">
        <v>11000018916</v>
      </c>
      <c r="B398" s="1000" t="s">
        <v>577</v>
      </c>
      <c r="C398" s="1001"/>
      <c r="D398" s="1001"/>
      <c r="E398" s="1001"/>
      <c r="F398" s="1002"/>
      <c r="G398" s="46">
        <f t="shared" si="54"/>
        <v>829833.33333333337</v>
      </c>
      <c r="H398" s="477">
        <v>995800</v>
      </c>
      <c r="I398" s="720">
        <f t="shared" si="52"/>
        <v>4.9978911851539465E-2</v>
      </c>
      <c r="J398" s="477">
        <v>948400</v>
      </c>
      <c r="K398" s="720">
        <f t="shared" si="53"/>
        <v>0.14999393718928089</v>
      </c>
      <c r="L398" s="663">
        <v>824700</v>
      </c>
    </row>
    <row r="399" spans="1:12" s="28" customFormat="1" ht="45" customHeight="1">
      <c r="A399" s="338">
        <v>11000019713</v>
      </c>
      <c r="B399" s="1012" t="s">
        <v>578</v>
      </c>
      <c r="C399" s="1013"/>
      <c r="D399" s="1013"/>
      <c r="E399" s="1013"/>
      <c r="F399" s="1014"/>
      <c r="G399" s="181">
        <f t="shared" si="54"/>
        <v>639416.66666666674</v>
      </c>
      <c r="H399" s="477">
        <v>767300</v>
      </c>
      <c r="I399" s="720">
        <f t="shared" si="52"/>
        <v>4.9945265462506772E-2</v>
      </c>
      <c r="J399" s="477">
        <v>730800</v>
      </c>
      <c r="K399" s="720">
        <f t="shared" si="53"/>
        <v>0.1499606608969315</v>
      </c>
      <c r="L399" s="662">
        <v>635500</v>
      </c>
    </row>
    <row r="400" spans="1:12" s="28" customFormat="1" ht="45" customHeight="1">
      <c r="A400" s="270">
        <v>11000019715</v>
      </c>
      <c r="B400" s="1012" t="s">
        <v>579</v>
      </c>
      <c r="C400" s="1013"/>
      <c r="D400" s="1013"/>
      <c r="E400" s="1013"/>
      <c r="F400" s="1014"/>
      <c r="G400" s="181">
        <f t="shared" si="54"/>
        <v>681083.33333333337</v>
      </c>
      <c r="H400" s="477">
        <v>817300</v>
      </c>
      <c r="I400" s="720">
        <f t="shared" si="52"/>
        <v>4.9974306269270352E-2</v>
      </c>
      <c r="J400" s="477">
        <v>778400</v>
      </c>
      <c r="K400" s="720">
        <f t="shared" si="53"/>
        <v>0.14994829369183038</v>
      </c>
      <c r="L400" s="662">
        <v>676900</v>
      </c>
    </row>
    <row r="401" spans="1:12" s="28" customFormat="1" ht="45" customHeight="1">
      <c r="A401" s="271">
        <v>11000019717</v>
      </c>
      <c r="B401" s="1012" t="s">
        <v>580</v>
      </c>
      <c r="C401" s="1013"/>
      <c r="D401" s="1013"/>
      <c r="E401" s="1013"/>
      <c r="F401" s="1014"/>
      <c r="G401" s="181">
        <f t="shared" si="54"/>
        <v>713916.66666666674</v>
      </c>
      <c r="H401" s="477">
        <v>856700</v>
      </c>
      <c r="I401" s="720">
        <f t="shared" si="52"/>
        <v>5.0006128201985467E-2</v>
      </c>
      <c r="J401" s="477">
        <v>815900</v>
      </c>
      <c r="K401" s="720">
        <f t="shared" si="53"/>
        <v>0.1499647639182522</v>
      </c>
      <c r="L401" s="662">
        <v>709500</v>
      </c>
    </row>
    <row r="402" spans="1:12" s="28" customFormat="1" ht="45" customHeight="1">
      <c r="A402" s="271">
        <v>11000019856</v>
      </c>
      <c r="B402" s="1012" t="s">
        <v>581</v>
      </c>
      <c r="C402" s="1013"/>
      <c r="D402" s="1013"/>
      <c r="E402" s="1013"/>
      <c r="F402" s="1014"/>
      <c r="G402" s="181">
        <f t="shared" si="54"/>
        <v>785416.66666666674</v>
      </c>
      <c r="H402" s="477">
        <v>942500</v>
      </c>
      <c r="I402" s="720">
        <f t="shared" si="52"/>
        <v>5.0022281639928723E-2</v>
      </c>
      <c r="J402" s="477">
        <v>897600</v>
      </c>
      <c r="K402" s="720">
        <f t="shared" si="53"/>
        <v>0.15003203074951954</v>
      </c>
      <c r="L402" s="662">
        <v>780500</v>
      </c>
    </row>
    <row r="403" spans="1:12" s="28" customFormat="1" ht="45" customHeight="1">
      <c r="A403" s="271">
        <v>11000019721</v>
      </c>
      <c r="B403" s="1012" t="s">
        <v>582</v>
      </c>
      <c r="C403" s="1013"/>
      <c r="D403" s="1013"/>
      <c r="E403" s="1013"/>
      <c r="F403" s="1014"/>
      <c r="G403" s="181">
        <f t="shared" si="54"/>
        <v>804166.66666666674</v>
      </c>
      <c r="H403" s="477">
        <v>965000</v>
      </c>
      <c r="I403" s="720">
        <f t="shared" si="52"/>
        <v>4.9940158851049965E-2</v>
      </c>
      <c r="J403" s="477">
        <v>919100</v>
      </c>
      <c r="K403" s="720">
        <f t="shared" si="53"/>
        <v>0.15002502502502502</v>
      </c>
      <c r="L403" s="662">
        <v>799200</v>
      </c>
    </row>
    <row r="404" spans="1:12" s="28" customFormat="1" ht="45" customHeight="1">
      <c r="A404" s="272">
        <v>11000019854</v>
      </c>
      <c r="B404" s="1161" t="s">
        <v>583</v>
      </c>
      <c r="C404" s="1162"/>
      <c r="D404" s="1162"/>
      <c r="E404" s="1162"/>
      <c r="F404" s="1163"/>
      <c r="G404" s="68">
        <f>H404/1.2</f>
        <v>844166.66666666674</v>
      </c>
      <c r="H404" s="477">
        <v>1013000</v>
      </c>
      <c r="I404" s="720">
        <f t="shared" si="52"/>
        <v>4.9197307094769549E-2</v>
      </c>
      <c r="J404" s="477">
        <v>965500</v>
      </c>
      <c r="K404" s="720">
        <f t="shared" si="53"/>
        <v>0.14995235826584086</v>
      </c>
      <c r="L404" s="662">
        <v>839600</v>
      </c>
    </row>
    <row r="405" spans="1:12" s="28" customFormat="1" ht="15" customHeight="1">
      <c r="A405" s="338"/>
      <c r="B405" s="1006" t="s">
        <v>714</v>
      </c>
      <c r="C405" s="1007"/>
      <c r="D405" s="1007"/>
      <c r="E405" s="1007"/>
      <c r="F405" s="1008"/>
      <c r="G405" s="200"/>
      <c r="H405" s="501"/>
      <c r="I405" s="501"/>
      <c r="J405" s="501"/>
      <c r="K405" s="720"/>
      <c r="L405" s="485"/>
    </row>
    <row r="406" spans="1:12" s="28" customFormat="1" ht="15" customHeight="1">
      <c r="A406" s="338"/>
      <c r="B406" s="1018" t="s">
        <v>715</v>
      </c>
      <c r="C406" s="1019"/>
      <c r="D406" s="1019"/>
      <c r="E406" s="1019"/>
      <c r="F406" s="1020"/>
      <c r="G406" s="62"/>
      <c r="H406" s="502"/>
      <c r="I406" s="502"/>
      <c r="J406" s="502"/>
      <c r="K406" s="720"/>
      <c r="L406" s="485"/>
    </row>
    <row r="407" spans="1:12" s="28" customFormat="1" ht="30.4" customHeight="1">
      <c r="A407" s="299">
        <v>11000018909</v>
      </c>
      <c r="B407" s="962" t="s">
        <v>557</v>
      </c>
      <c r="C407" s="963"/>
      <c r="D407" s="963"/>
      <c r="E407" s="963"/>
      <c r="F407" s="964"/>
      <c r="G407" s="46">
        <f>H407/1.2</f>
        <v>510500</v>
      </c>
      <c r="H407" s="477">
        <v>612600</v>
      </c>
      <c r="I407" s="720">
        <f t="shared" ref="I407:I419" si="55">H407/J407-100%</f>
        <v>5.0051422694549208E-2</v>
      </c>
      <c r="J407" s="477">
        <v>583400</v>
      </c>
      <c r="K407" s="720">
        <f t="shared" ref="K407:K419" si="56">J407/L407-100%</f>
        <v>0.15000985610092643</v>
      </c>
      <c r="L407" s="663">
        <v>507300</v>
      </c>
    </row>
    <row r="408" spans="1:12" s="28" customFormat="1" ht="30.4" customHeight="1">
      <c r="A408" s="271">
        <v>11000019707</v>
      </c>
      <c r="B408" s="1012" t="s">
        <v>558</v>
      </c>
      <c r="C408" s="1013"/>
      <c r="D408" s="1013"/>
      <c r="E408" s="1013"/>
      <c r="F408" s="1014"/>
      <c r="G408" s="181">
        <f t="shared" ref="G408:G417" si="57">H408/1.2</f>
        <v>549250</v>
      </c>
      <c r="H408" s="477">
        <v>659100</v>
      </c>
      <c r="I408" s="720">
        <f t="shared" si="55"/>
        <v>5.0023896765970965E-2</v>
      </c>
      <c r="J408" s="477">
        <v>627700</v>
      </c>
      <c r="K408" s="720">
        <f t="shared" si="56"/>
        <v>0.15005496518871375</v>
      </c>
      <c r="L408" s="662">
        <v>545800</v>
      </c>
    </row>
    <row r="409" spans="1:12" s="28" customFormat="1" ht="30.4" customHeight="1">
      <c r="A409" s="299">
        <v>11000018908</v>
      </c>
      <c r="B409" s="1000" t="s">
        <v>559</v>
      </c>
      <c r="C409" s="1001"/>
      <c r="D409" s="1001"/>
      <c r="E409" s="1001"/>
      <c r="F409" s="1002"/>
      <c r="G409" s="46">
        <f t="shared" si="57"/>
        <v>569166.66666666674</v>
      </c>
      <c r="H409" s="477">
        <v>683000</v>
      </c>
      <c r="I409" s="720">
        <f t="shared" si="55"/>
        <v>5.1578137028483351E-2</v>
      </c>
      <c r="J409" s="477">
        <v>649500</v>
      </c>
      <c r="K409" s="720">
        <f t="shared" si="56"/>
        <v>0.14996458923512757</v>
      </c>
      <c r="L409" s="663">
        <v>564800</v>
      </c>
    </row>
    <row r="410" spans="1:12" s="28" customFormat="1" ht="30.4" customHeight="1">
      <c r="A410" s="271">
        <v>11000019728</v>
      </c>
      <c r="B410" s="1012" t="s">
        <v>562</v>
      </c>
      <c r="C410" s="1013"/>
      <c r="D410" s="1013"/>
      <c r="E410" s="1013"/>
      <c r="F410" s="1014"/>
      <c r="G410" s="181">
        <f t="shared" si="57"/>
        <v>634166.66666666674</v>
      </c>
      <c r="H410" s="477">
        <v>761000</v>
      </c>
      <c r="I410" s="720">
        <f t="shared" si="55"/>
        <v>4.9944812362030966E-2</v>
      </c>
      <c r="J410" s="477">
        <v>724800</v>
      </c>
      <c r="K410" s="720">
        <f t="shared" si="56"/>
        <v>0.14992860542598763</v>
      </c>
      <c r="L410" s="662">
        <v>630300</v>
      </c>
    </row>
    <row r="411" spans="1:12" s="28" customFormat="1" ht="30.4" customHeight="1">
      <c r="A411" s="299">
        <v>11000018910</v>
      </c>
      <c r="B411" s="1000" t="s">
        <v>560</v>
      </c>
      <c r="C411" s="1001"/>
      <c r="D411" s="1001"/>
      <c r="E411" s="1001"/>
      <c r="F411" s="1002"/>
      <c r="G411" s="46">
        <f t="shared" si="57"/>
        <v>687000</v>
      </c>
      <c r="H411" s="477">
        <v>824400</v>
      </c>
      <c r="I411" s="720">
        <f t="shared" si="55"/>
        <v>5.0057317539166979E-2</v>
      </c>
      <c r="J411" s="477">
        <v>785100</v>
      </c>
      <c r="K411" s="720">
        <f t="shared" si="56"/>
        <v>0.14999267613886036</v>
      </c>
      <c r="L411" s="663">
        <v>682700</v>
      </c>
    </row>
    <row r="412" spans="1:12" s="28" customFormat="1" ht="30.4" customHeight="1">
      <c r="A412" s="299">
        <v>11000018913</v>
      </c>
      <c r="B412" s="1000" t="s">
        <v>561</v>
      </c>
      <c r="C412" s="1001"/>
      <c r="D412" s="1001"/>
      <c r="E412" s="1001"/>
      <c r="F412" s="1002"/>
      <c r="G412" s="46">
        <f t="shared" si="57"/>
        <v>713916.66666666674</v>
      </c>
      <c r="H412" s="477">
        <v>856700</v>
      </c>
      <c r="I412" s="720">
        <f t="shared" si="55"/>
        <v>5.0006128201985467E-2</v>
      </c>
      <c r="J412" s="477">
        <v>815900</v>
      </c>
      <c r="K412" s="720">
        <f t="shared" si="56"/>
        <v>0.1499647639182522</v>
      </c>
      <c r="L412" s="663">
        <v>709500</v>
      </c>
    </row>
    <row r="413" spans="1:12" s="28" customFormat="1" ht="30.4" customHeight="1">
      <c r="A413" s="299">
        <v>11000019317</v>
      </c>
      <c r="B413" s="1000" t="s">
        <v>567</v>
      </c>
      <c r="C413" s="1001"/>
      <c r="D413" s="1001"/>
      <c r="E413" s="1001"/>
      <c r="F413" s="1002"/>
      <c r="G413" s="46">
        <f t="shared" si="57"/>
        <v>519333.33333333337</v>
      </c>
      <c r="H413" s="477">
        <v>623200</v>
      </c>
      <c r="I413" s="720">
        <f t="shared" si="55"/>
        <v>5.0042122999157446E-2</v>
      </c>
      <c r="J413" s="477">
        <v>593500</v>
      </c>
      <c r="K413" s="720">
        <f t="shared" si="56"/>
        <v>0.14997093586514243</v>
      </c>
      <c r="L413" s="663">
        <v>516100</v>
      </c>
    </row>
    <row r="414" spans="1:12" s="28" customFormat="1" ht="41.25" customHeight="1">
      <c r="A414" s="271">
        <v>11000019727</v>
      </c>
      <c r="B414" s="1012" t="s">
        <v>568</v>
      </c>
      <c r="C414" s="1013"/>
      <c r="D414" s="1013"/>
      <c r="E414" s="1013"/>
      <c r="F414" s="1014"/>
      <c r="G414" s="181">
        <f t="shared" si="57"/>
        <v>558333.33333333337</v>
      </c>
      <c r="H414" s="477">
        <v>670000</v>
      </c>
      <c r="I414" s="720">
        <f t="shared" si="55"/>
        <v>4.9992164237580239E-2</v>
      </c>
      <c r="J414" s="477">
        <v>638100</v>
      </c>
      <c r="K414" s="720">
        <f t="shared" si="56"/>
        <v>0.14993692557217519</v>
      </c>
      <c r="L414" s="662">
        <v>554900</v>
      </c>
    </row>
    <row r="415" spans="1:12" s="28" customFormat="1" ht="30.4" customHeight="1">
      <c r="A415" s="299">
        <v>11000019176</v>
      </c>
      <c r="B415" s="1000" t="s">
        <v>571</v>
      </c>
      <c r="C415" s="1001"/>
      <c r="D415" s="1001"/>
      <c r="E415" s="1001"/>
      <c r="F415" s="1002"/>
      <c r="G415" s="46">
        <f t="shared" si="57"/>
        <v>578166.66666666674</v>
      </c>
      <c r="H415" s="477">
        <v>693800</v>
      </c>
      <c r="I415" s="720">
        <f t="shared" si="55"/>
        <v>4.9939467312348773E-2</v>
      </c>
      <c r="J415" s="477">
        <v>660800</v>
      </c>
      <c r="K415" s="720">
        <f t="shared" si="56"/>
        <v>0.15001740341106862</v>
      </c>
      <c r="L415" s="663">
        <v>574600</v>
      </c>
    </row>
    <row r="416" spans="1:12" s="28" customFormat="1" ht="41.25" customHeight="1">
      <c r="A416" s="271">
        <v>11000019729</v>
      </c>
      <c r="B416" s="1012" t="s">
        <v>569</v>
      </c>
      <c r="C416" s="1013"/>
      <c r="D416" s="1013"/>
      <c r="E416" s="1013"/>
      <c r="F416" s="1014"/>
      <c r="G416" s="181">
        <f t="shared" si="57"/>
        <v>644250</v>
      </c>
      <c r="H416" s="477">
        <v>773100</v>
      </c>
      <c r="I416" s="720">
        <f t="shared" si="55"/>
        <v>4.9979627869075172E-2</v>
      </c>
      <c r="J416" s="477">
        <v>736300</v>
      </c>
      <c r="K416" s="720">
        <f t="shared" si="56"/>
        <v>0.14992972044354214</v>
      </c>
      <c r="L416" s="662">
        <v>640300</v>
      </c>
    </row>
    <row r="417" spans="1:12" s="28" customFormat="1" ht="30.4" customHeight="1">
      <c r="A417" s="299">
        <v>11000018929</v>
      </c>
      <c r="B417" s="1000" t="s">
        <v>570</v>
      </c>
      <c r="C417" s="1001"/>
      <c r="D417" s="1001"/>
      <c r="E417" s="1001"/>
      <c r="F417" s="1002"/>
      <c r="G417" s="46">
        <f t="shared" si="57"/>
        <v>703500</v>
      </c>
      <c r="H417" s="477">
        <v>844200</v>
      </c>
      <c r="I417" s="720">
        <f t="shared" si="55"/>
        <v>5.0000000000000044E-2</v>
      </c>
      <c r="J417" s="477">
        <v>804000</v>
      </c>
      <c r="K417" s="720">
        <f t="shared" si="56"/>
        <v>0.15005006436847368</v>
      </c>
      <c r="L417" s="663">
        <v>699100</v>
      </c>
    </row>
    <row r="418" spans="1:12" s="28" customFormat="1" ht="30.4" customHeight="1">
      <c r="A418" s="267">
        <v>11000019567</v>
      </c>
      <c r="B418" s="1000" t="s">
        <v>572</v>
      </c>
      <c r="C418" s="1001"/>
      <c r="D418" s="1001"/>
      <c r="E418" s="1001"/>
      <c r="F418" s="1002"/>
      <c r="G418" s="41">
        <f>H418/1.2</f>
        <v>736333.33333333337</v>
      </c>
      <c r="H418" s="477">
        <v>883600</v>
      </c>
      <c r="I418" s="720">
        <f t="shared" si="55"/>
        <v>5.0029708853238208E-2</v>
      </c>
      <c r="J418" s="477">
        <v>841500</v>
      </c>
      <c r="K418" s="720">
        <f t="shared" si="56"/>
        <v>0.15006150061500612</v>
      </c>
      <c r="L418" s="663">
        <v>731700</v>
      </c>
    </row>
    <row r="419" spans="1:12" s="28" customFormat="1" ht="45" customHeight="1">
      <c r="A419" s="272">
        <v>11000006538</v>
      </c>
      <c r="B419" s="1288" t="s">
        <v>1183</v>
      </c>
      <c r="C419" s="1289"/>
      <c r="D419" s="1289"/>
      <c r="E419" s="1289"/>
      <c r="F419" s="1290"/>
      <c r="G419" s="68">
        <f>H419/1.2</f>
        <v>1609166.6666666667</v>
      </c>
      <c r="H419" s="477">
        <v>1931000</v>
      </c>
      <c r="I419" s="720">
        <f t="shared" si="55"/>
        <v>5.0027188689505175E-2</v>
      </c>
      <c r="J419" s="477">
        <v>1839000</v>
      </c>
      <c r="K419" s="720">
        <f t="shared" si="56"/>
        <v>0.15009380863039401</v>
      </c>
      <c r="L419" s="662">
        <v>1599000</v>
      </c>
    </row>
    <row r="420" spans="1:12" s="28" customFormat="1" ht="15" customHeight="1">
      <c r="A420" s="338"/>
      <c r="B420" s="1006" t="s">
        <v>717</v>
      </c>
      <c r="C420" s="1007"/>
      <c r="D420" s="1007"/>
      <c r="E420" s="1007"/>
      <c r="F420" s="1008"/>
      <c r="G420" s="200"/>
      <c r="H420" s="501"/>
      <c r="I420" s="501"/>
      <c r="J420" s="501"/>
      <c r="K420" s="720"/>
      <c r="L420" s="485"/>
    </row>
    <row r="421" spans="1:12" s="28" customFormat="1" ht="15" customHeight="1">
      <c r="A421" s="338"/>
      <c r="B421" s="1018" t="s">
        <v>715</v>
      </c>
      <c r="C421" s="1019"/>
      <c r="D421" s="1019"/>
      <c r="E421" s="1019"/>
      <c r="F421" s="1020"/>
      <c r="G421" s="62"/>
      <c r="H421" s="502"/>
      <c r="I421" s="502"/>
      <c r="J421" s="502"/>
      <c r="K421" s="720"/>
      <c r="L421" s="485"/>
    </row>
    <row r="422" spans="1:12" s="28" customFormat="1" ht="15" customHeight="1">
      <c r="A422" s="267">
        <v>11000001662</v>
      </c>
      <c r="B422" s="1138" t="s">
        <v>675</v>
      </c>
      <c r="C422" s="1139"/>
      <c r="D422" s="1139"/>
      <c r="E422" s="1139"/>
      <c r="F422" s="1140"/>
      <c r="G422" s="62">
        <f>H422/1.2</f>
        <v>317666.66666666669</v>
      </c>
      <c r="H422" s="477">
        <v>381200</v>
      </c>
      <c r="I422" s="720">
        <f t="shared" ref="I422:I429" si="58">H422/J422-100%</f>
        <v>5.0137741046831996E-2</v>
      </c>
      <c r="J422" s="477">
        <v>363000</v>
      </c>
      <c r="K422" s="720">
        <f t="shared" ref="K422:K429" si="59">J422/L422-100%</f>
        <v>0.14982578397212554</v>
      </c>
      <c r="L422" s="665">
        <v>315700</v>
      </c>
    </row>
    <row r="423" spans="1:12" s="28" customFormat="1" ht="15" customHeight="1">
      <c r="A423" s="267">
        <v>11000019842</v>
      </c>
      <c r="B423" s="1138" t="s">
        <v>676</v>
      </c>
      <c r="C423" s="1139"/>
      <c r="D423" s="1139"/>
      <c r="E423" s="1139"/>
      <c r="F423" s="1140"/>
      <c r="G423" s="62">
        <f t="shared" ref="G423:G428" si="60">H423/1.2</f>
        <v>363166.66666666669</v>
      </c>
      <c r="H423" s="477">
        <v>435800</v>
      </c>
      <c r="I423" s="720">
        <f t="shared" si="58"/>
        <v>5.0120481927710792E-2</v>
      </c>
      <c r="J423" s="477">
        <v>415000</v>
      </c>
      <c r="K423" s="720">
        <f t="shared" si="59"/>
        <v>0.1499030202272098</v>
      </c>
      <c r="L423" s="665">
        <v>360900</v>
      </c>
    </row>
    <row r="424" spans="1:12" s="24" customFormat="1" ht="15" customHeight="1">
      <c r="A424" s="339">
        <v>11000001663</v>
      </c>
      <c r="B424" s="995" t="s">
        <v>677</v>
      </c>
      <c r="C424" s="996"/>
      <c r="D424" s="996"/>
      <c r="E424" s="996"/>
      <c r="F424" s="997"/>
      <c r="G424" s="62">
        <f t="shared" si="60"/>
        <v>380916.66666666669</v>
      </c>
      <c r="H424" s="477">
        <v>457100</v>
      </c>
      <c r="I424" s="720">
        <f t="shared" si="58"/>
        <v>5.0080404318860516E-2</v>
      </c>
      <c r="J424" s="477">
        <v>435300</v>
      </c>
      <c r="K424" s="720">
        <f t="shared" si="59"/>
        <v>0.15006605019815056</v>
      </c>
      <c r="L424" s="505">
        <v>378500</v>
      </c>
    </row>
    <row r="425" spans="1:12" s="28" customFormat="1" ht="15" customHeight="1">
      <c r="A425" s="267">
        <v>11000019161</v>
      </c>
      <c r="B425" s="1138" t="s">
        <v>678</v>
      </c>
      <c r="C425" s="1139"/>
      <c r="D425" s="1139"/>
      <c r="E425" s="1139"/>
      <c r="F425" s="1140"/>
      <c r="G425" s="62">
        <f t="shared" si="60"/>
        <v>460333.33333333337</v>
      </c>
      <c r="H425" s="477">
        <v>552400</v>
      </c>
      <c r="I425" s="720">
        <f t="shared" si="58"/>
        <v>4.9990496103402338E-2</v>
      </c>
      <c r="J425" s="477">
        <v>526100</v>
      </c>
      <c r="K425" s="720">
        <f t="shared" si="59"/>
        <v>0.14994535519125685</v>
      </c>
      <c r="L425" s="663">
        <v>457500</v>
      </c>
    </row>
    <row r="426" spans="1:12" s="28" customFormat="1" ht="15" customHeight="1">
      <c r="A426" s="299">
        <v>11000001603</v>
      </c>
      <c r="B426" s="1138" t="s">
        <v>606</v>
      </c>
      <c r="C426" s="1139"/>
      <c r="D426" s="1139"/>
      <c r="E426" s="1139"/>
      <c r="F426" s="1140"/>
      <c r="G426" s="62">
        <f t="shared" si="60"/>
        <v>499500</v>
      </c>
      <c r="H426" s="477">
        <v>599400</v>
      </c>
      <c r="I426" s="720">
        <f t="shared" si="58"/>
        <v>4.9921177088807056E-2</v>
      </c>
      <c r="J426" s="477">
        <v>570900</v>
      </c>
      <c r="K426" s="720">
        <f t="shared" si="59"/>
        <v>0.15008058017727643</v>
      </c>
      <c r="L426" s="663">
        <v>496400</v>
      </c>
    </row>
    <row r="427" spans="1:12" s="24" customFormat="1" ht="15" customHeight="1">
      <c r="A427" s="340">
        <v>11000006514</v>
      </c>
      <c r="B427" s="874" t="s">
        <v>723</v>
      </c>
      <c r="C427" s="875"/>
      <c r="D427" s="875"/>
      <c r="E427" s="875"/>
      <c r="F427" s="876"/>
      <c r="G427" s="228">
        <f t="shared" si="60"/>
        <v>393250</v>
      </c>
      <c r="H427" s="477">
        <v>471900</v>
      </c>
      <c r="I427" s="720">
        <f t="shared" si="58"/>
        <v>5.0066755674232244E-2</v>
      </c>
      <c r="J427" s="477">
        <v>449400</v>
      </c>
      <c r="K427" s="720">
        <f t="shared" si="59"/>
        <v>0.14994882292732847</v>
      </c>
      <c r="L427" s="666">
        <v>390800</v>
      </c>
    </row>
    <row r="428" spans="1:12" s="28" customFormat="1" ht="15" customHeight="1">
      <c r="A428" s="271">
        <v>11000006515</v>
      </c>
      <c r="B428" s="1294" t="s">
        <v>724</v>
      </c>
      <c r="C428" s="1295"/>
      <c r="D428" s="1295"/>
      <c r="E428" s="1295"/>
      <c r="F428" s="1296"/>
      <c r="G428" s="55">
        <f t="shared" si="60"/>
        <v>471000</v>
      </c>
      <c r="H428" s="477">
        <v>565200</v>
      </c>
      <c r="I428" s="720">
        <f t="shared" si="58"/>
        <v>4.997213449749216E-2</v>
      </c>
      <c r="J428" s="477">
        <v>538300</v>
      </c>
      <c r="K428" s="720">
        <f t="shared" si="59"/>
        <v>0.14996795556505016</v>
      </c>
      <c r="L428" s="662">
        <v>468100</v>
      </c>
    </row>
    <row r="429" spans="1:12" s="28" customFormat="1" ht="15" customHeight="1">
      <c r="A429" s="272">
        <v>11000012198</v>
      </c>
      <c r="B429" s="1335" t="s">
        <v>1160</v>
      </c>
      <c r="C429" s="1336"/>
      <c r="D429" s="1336"/>
      <c r="E429" s="1336"/>
      <c r="F429" s="1337"/>
      <c r="G429" s="68">
        <f>H429/1.2</f>
        <v>521166.66666666669</v>
      </c>
      <c r="H429" s="477">
        <v>625400</v>
      </c>
      <c r="I429" s="720">
        <f t="shared" si="58"/>
        <v>5.0033579583613097E-2</v>
      </c>
      <c r="J429" s="477">
        <v>595600</v>
      </c>
      <c r="K429" s="720">
        <f t="shared" si="59"/>
        <v>0.15002896312029357</v>
      </c>
      <c r="L429" s="662">
        <v>517900</v>
      </c>
    </row>
    <row r="430" spans="1:12" s="43" customFormat="1" ht="15" customHeight="1" thickBot="1">
      <c r="A430" s="289"/>
      <c r="B430" s="1164"/>
      <c r="C430" s="1164"/>
      <c r="D430" s="1164"/>
      <c r="E430" s="1164"/>
      <c r="F430" s="1164"/>
      <c r="G430" s="938">
        <v>44805</v>
      </c>
      <c r="H430" s="939"/>
      <c r="I430" s="806"/>
      <c r="J430" s="806"/>
      <c r="K430" s="938">
        <v>44593</v>
      </c>
      <c r="L430" s="939"/>
    </row>
    <row r="431" spans="1:12" s="28" customFormat="1" ht="20.100000000000001" customHeight="1">
      <c r="A431" s="23" t="s">
        <v>205</v>
      </c>
      <c r="B431" s="980" t="s">
        <v>566</v>
      </c>
      <c r="C431" s="981"/>
      <c r="D431" s="981"/>
      <c r="E431" s="981"/>
      <c r="F431" s="982"/>
      <c r="G431" s="923" t="s">
        <v>253</v>
      </c>
      <c r="H431" s="924"/>
      <c r="I431" s="807"/>
      <c r="J431" s="807"/>
      <c r="K431" s="923" t="s">
        <v>253</v>
      </c>
      <c r="L431" s="924"/>
    </row>
    <row r="432" spans="1:12" s="28" customFormat="1" ht="20.100000000000001" customHeight="1" thickBot="1">
      <c r="A432" s="25"/>
      <c r="B432" s="1021"/>
      <c r="C432" s="1022"/>
      <c r="D432" s="1022"/>
      <c r="E432" s="1022"/>
      <c r="F432" s="1023"/>
      <c r="G432" s="47" t="s">
        <v>206</v>
      </c>
      <c r="H432" s="476" t="s">
        <v>670</v>
      </c>
      <c r="I432" s="476"/>
      <c r="J432" s="476" t="s">
        <v>670</v>
      </c>
      <c r="K432" s="730" t="s">
        <v>1292</v>
      </c>
      <c r="L432" s="476" t="s">
        <v>670</v>
      </c>
    </row>
    <row r="433" spans="1:12" s="28" customFormat="1" ht="15" customHeight="1">
      <c r="A433" s="338"/>
      <c r="B433" s="1006" t="s">
        <v>714</v>
      </c>
      <c r="C433" s="1007"/>
      <c r="D433" s="1007"/>
      <c r="E433" s="1007"/>
      <c r="F433" s="1008"/>
      <c r="G433" s="200"/>
      <c r="H433" s="501"/>
      <c r="I433" s="501"/>
      <c r="J433" s="501"/>
      <c r="K433" s="729"/>
      <c r="L433" s="485"/>
    </row>
    <row r="434" spans="1:12" s="28" customFormat="1" ht="15" customHeight="1">
      <c r="A434" s="338"/>
      <c r="B434" s="1018" t="s">
        <v>718</v>
      </c>
      <c r="C434" s="1019"/>
      <c r="D434" s="1019"/>
      <c r="E434" s="1019"/>
      <c r="F434" s="1020"/>
      <c r="G434" s="62"/>
      <c r="H434" s="502"/>
      <c r="I434" s="502"/>
      <c r="J434" s="502"/>
      <c r="K434" s="729"/>
      <c r="L434" s="485"/>
    </row>
    <row r="435" spans="1:12" s="19" customFormat="1" ht="30.4" customHeight="1">
      <c r="A435" s="271">
        <v>11000006646</v>
      </c>
      <c r="B435" s="959" t="s">
        <v>694</v>
      </c>
      <c r="C435" s="960"/>
      <c r="D435" s="960"/>
      <c r="E435" s="960"/>
      <c r="F435" s="961"/>
      <c r="G435" s="55">
        <f t="shared" ref="G435:G440" si="61">H435/1.2</f>
        <v>328750</v>
      </c>
      <c r="H435" s="477">
        <v>394500</v>
      </c>
      <c r="I435" s="720">
        <f t="shared" ref="I435:I440" si="62">H435/J435-100%</f>
        <v>5.0039925472451507E-2</v>
      </c>
      <c r="J435" s="477">
        <v>375700</v>
      </c>
      <c r="K435" s="720">
        <f t="shared" ref="K435:K440" si="63">J435/L435-100%</f>
        <v>0.14998469543924098</v>
      </c>
      <c r="L435" s="669">
        <v>326700</v>
      </c>
    </row>
    <row r="436" spans="1:12" s="19" customFormat="1" ht="30.4" customHeight="1">
      <c r="A436" s="270">
        <v>11000006645</v>
      </c>
      <c r="B436" s="959" t="s">
        <v>701</v>
      </c>
      <c r="C436" s="960"/>
      <c r="D436" s="960"/>
      <c r="E436" s="960"/>
      <c r="F436" s="961"/>
      <c r="G436" s="55">
        <f t="shared" si="61"/>
        <v>387166.66666666669</v>
      </c>
      <c r="H436" s="477">
        <v>464600</v>
      </c>
      <c r="I436" s="720">
        <f t="shared" si="62"/>
        <v>4.994350282485871E-2</v>
      </c>
      <c r="J436" s="477">
        <v>442500</v>
      </c>
      <c r="K436" s="720">
        <f t="shared" si="63"/>
        <v>0.14994802494802495</v>
      </c>
      <c r="L436" s="669">
        <v>384800</v>
      </c>
    </row>
    <row r="437" spans="1:12" s="19" customFormat="1" ht="30.4" customHeight="1">
      <c r="A437" s="270">
        <v>11000018859</v>
      </c>
      <c r="B437" s="959" t="s">
        <v>702</v>
      </c>
      <c r="C437" s="960"/>
      <c r="D437" s="960"/>
      <c r="E437" s="960"/>
      <c r="F437" s="961"/>
      <c r="G437" s="55">
        <f t="shared" si="61"/>
        <v>412416.66666666669</v>
      </c>
      <c r="H437" s="477">
        <v>494900</v>
      </c>
      <c r="I437" s="720">
        <f t="shared" si="62"/>
        <v>5.0074262677699988E-2</v>
      </c>
      <c r="J437" s="477">
        <v>471300</v>
      </c>
      <c r="K437" s="720">
        <f t="shared" si="63"/>
        <v>0.15007320644216682</v>
      </c>
      <c r="L437" s="669">
        <v>409800</v>
      </c>
    </row>
    <row r="438" spans="1:12" s="19" customFormat="1" ht="30.4" customHeight="1">
      <c r="A438" s="270">
        <v>11000006650</v>
      </c>
      <c r="B438" s="959" t="s">
        <v>703</v>
      </c>
      <c r="C438" s="960"/>
      <c r="D438" s="960"/>
      <c r="E438" s="960"/>
      <c r="F438" s="961"/>
      <c r="G438" s="55">
        <f t="shared" si="61"/>
        <v>363416.66666666669</v>
      </c>
      <c r="H438" s="477">
        <v>436100</v>
      </c>
      <c r="I438" s="720">
        <f t="shared" si="62"/>
        <v>5.0084276426679564E-2</v>
      </c>
      <c r="J438" s="477">
        <v>415300</v>
      </c>
      <c r="K438" s="720">
        <f t="shared" si="63"/>
        <v>0.15009692605926328</v>
      </c>
      <c r="L438" s="669">
        <v>361100</v>
      </c>
    </row>
    <row r="439" spans="1:12" s="19" customFormat="1" ht="30.4" customHeight="1">
      <c r="A439" s="270">
        <v>11000019730</v>
      </c>
      <c r="B439" s="959" t="s">
        <v>704</v>
      </c>
      <c r="C439" s="960"/>
      <c r="D439" s="960"/>
      <c r="E439" s="960"/>
      <c r="F439" s="961"/>
      <c r="G439" s="55">
        <f t="shared" si="61"/>
        <v>412416.66666666669</v>
      </c>
      <c r="H439" s="477">
        <v>494900</v>
      </c>
      <c r="I439" s="720">
        <f t="shared" si="62"/>
        <v>5.0074262677699988E-2</v>
      </c>
      <c r="J439" s="477">
        <v>471300</v>
      </c>
      <c r="K439" s="720">
        <f t="shared" si="63"/>
        <v>0.15007320644216682</v>
      </c>
      <c r="L439" s="669">
        <v>409800</v>
      </c>
    </row>
    <row r="440" spans="1:12" s="19" customFormat="1" ht="30.4" customHeight="1">
      <c r="A440" s="270">
        <v>11000006649</v>
      </c>
      <c r="B440" s="959" t="s">
        <v>705</v>
      </c>
      <c r="C440" s="960"/>
      <c r="D440" s="960"/>
      <c r="E440" s="960"/>
      <c r="F440" s="961"/>
      <c r="G440" s="55">
        <f t="shared" si="61"/>
        <v>424583.33333333337</v>
      </c>
      <c r="H440" s="477">
        <v>509500</v>
      </c>
      <c r="I440" s="720">
        <f t="shared" si="62"/>
        <v>5.0082440230832637E-2</v>
      </c>
      <c r="J440" s="477">
        <v>485200</v>
      </c>
      <c r="K440" s="720">
        <f t="shared" si="63"/>
        <v>0.15003555344868458</v>
      </c>
      <c r="L440" s="669">
        <v>421900</v>
      </c>
    </row>
    <row r="441" spans="1:12" s="28" customFormat="1" ht="15" customHeight="1">
      <c r="A441" s="341"/>
      <c r="B441" s="1006" t="s">
        <v>714</v>
      </c>
      <c r="C441" s="1007"/>
      <c r="D441" s="1007"/>
      <c r="E441" s="1007"/>
      <c r="F441" s="1008"/>
      <c r="G441" s="200"/>
      <c r="H441" s="501"/>
      <c r="I441" s="501"/>
      <c r="J441" s="501"/>
      <c r="K441" s="720"/>
      <c r="L441" s="485"/>
    </row>
    <row r="442" spans="1:12" s="28" customFormat="1" ht="15" customHeight="1">
      <c r="A442" s="338"/>
      <c r="B442" s="1018" t="s">
        <v>719</v>
      </c>
      <c r="C442" s="1019"/>
      <c r="D442" s="1019"/>
      <c r="E442" s="1019"/>
      <c r="F442" s="1020"/>
      <c r="G442" s="62"/>
      <c r="H442" s="502"/>
      <c r="I442" s="502"/>
      <c r="J442" s="502"/>
      <c r="K442" s="720"/>
      <c r="L442" s="485"/>
    </row>
    <row r="443" spans="1:12" s="19" customFormat="1" ht="30.4" customHeight="1">
      <c r="A443" s="267">
        <v>11000019423</v>
      </c>
      <c r="B443" s="962" t="s">
        <v>695</v>
      </c>
      <c r="C443" s="963"/>
      <c r="D443" s="963"/>
      <c r="E443" s="963"/>
      <c r="F443" s="964"/>
      <c r="G443" s="41">
        <f t="shared" ref="G443:G448" si="64">H443/1.2</f>
        <v>263583.33333333337</v>
      </c>
      <c r="H443" s="477">
        <v>316300</v>
      </c>
      <c r="I443" s="720">
        <f t="shared" ref="I443:I448" si="65">H443/J443-100%</f>
        <v>5.0132802124833953E-2</v>
      </c>
      <c r="J443" s="477">
        <v>301200</v>
      </c>
      <c r="K443" s="720">
        <f t="shared" ref="K443:K448" si="66">J443/L443-100%</f>
        <v>0.15005727376861389</v>
      </c>
      <c r="L443" s="670">
        <v>261900</v>
      </c>
    </row>
    <row r="444" spans="1:12" s="19" customFormat="1" ht="30.4" customHeight="1">
      <c r="A444" s="267">
        <v>11000019425</v>
      </c>
      <c r="B444" s="962" t="s">
        <v>696</v>
      </c>
      <c r="C444" s="963"/>
      <c r="D444" s="963"/>
      <c r="E444" s="963"/>
      <c r="F444" s="964"/>
      <c r="G444" s="41">
        <f t="shared" si="64"/>
        <v>294750</v>
      </c>
      <c r="H444" s="477">
        <v>353700</v>
      </c>
      <c r="I444" s="720">
        <f t="shared" si="65"/>
        <v>5.0178147268408635E-2</v>
      </c>
      <c r="J444" s="477">
        <v>336800</v>
      </c>
      <c r="K444" s="720">
        <f t="shared" si="66"/>
        <v>0.14988050529190855</v>
      </c>
      <c r="L444" s="670">
        <v>292900</v>
      </c>
    </row>
    <row r="445" spans="1:12" s="19" customFormat="1" ht="30.4" customHeight="1">
      <c r="A445" s="267">
        <v>11000019426</v>
      </c>
      <c r="B445" s="962" t="s">
        <v>697</v>
      </c>
      <c r="C445" s="963"/>
      <c r="D445" s="963"/>
      <c r="E445" s="963"/>
      <c r="F445" s="964"/>
      <c r="G445" s="41">
        <f t="shared" si="64"/>
        <v>301666.66666666669</v>
      </c>
      <c r="H445" s="477">
        <v>362000</v>
      </c>
      <c r="I445" s="720">
        <f t="shared" si="65"/>
        <v>4.9883990719257643E-2</v>
      </c>
      <c r="J445" s="477">
        <v>344800</v>
      </c>
      <c r="K445" s="720">
        <f t="shared" si="66"/>
        <v>0.15010006671114073</v>
      </c>
      <c r="L445" s="670">
        <v>299800</v>
      </c>
    </row>
    <row r="446" spans="1:12" s="19" customFormat="1" ht="30.4" customHeight="1">
      <c r="A446" s="267">
        <v>11000019724</v>
      </c>
      <c r="B446" s="1000" t="s">
        <v>698</v>
      </c>
      <c r="C446" s="1001"/>
      <c r="D446" s="1001"/>
      <c r="E446" s="1001"/>
      <c r="F446" s="1002"/>
      <c r="G446" s="41">
        <f t="shared" si="64"/>
        <v>270166.66666666669</v>
      </c>
      <c r="H446" s="477">
        <v>324200</v>
      </c>
      <c r="I446" s="720">
        <f t="shared" si="65"/>
        <v>4.9870466321243478E-2</v>
      </c>
      <c r="J446" s="477">
        <v>308800</v>
      </c>
      <c r="K446" s="720">
        <f t="shared" si="66"/>
        <v>0.15009310986964608</v>
      </c>
      <c r="L446" s="670">
        <v>268500</v>
      </c>
    </row>
    <row r="447" spans="1:12" s="19" customFormat="1" ht="30.4" customHeight="1">
      <c r="A447" s="267">
        <v>11000019725</v>
      </c>
      <c r="B447" s="962" t="s">
        <v>699</v>
      </c>
      <c r="C447" s="963"/>
      <c r="D447" s="963"/>
      <c r="E447" s="963"/>
      <c r="F447" s="964"/>
      <c r="G447" s="41">
        <f t="shared" si="64"/>
        <v>296500</v>
      </c>
      <c r="H447" s="477">
        <v>355800</v>
      </c>
      <c r="I447" s="720">
        <f t="shared" si="65"/>
        <v>4.9867217468279712E-2</v>
      </c>
      <c r="J447" s="477">
        <v>338900</v>
      </c>
      <c r="K447" s="720">
        <f t="shared" si="66"/>
        <v>0.14998303359348486</v>
      </c>
      <c r="L447" s="670">
        <v>294700</v>
      </c>
    </row>
    <row r="448" spans="1:12" s="19" customFormat="1" ht="30.4" customHeight="1">
      <c r="A448" s="277">
        <v>11000019712</v>
      </c>
      <c r="B448" s="1239" t="s">
        <v>700</v>
      </c>
      <c r="C448" s="1240"/>
      <c r="D448" s="1240"/>
      <c r="E448" s="1240"/>
      <c r="F448" s="1241"/>
      <c r="G448" s="41">
        <f t="shared" si="64"/>
        <v>318583.33333333337</v>
      </c>
      <c r="H448" s="477">
        <v>382300</v>
      </c>
      <c r="I448" s="720">
        <f t="shared" si="65"/>
        <v>4.9986267508926208E-2</v>
      </c>
      <c r="J448" s="477">
        <v>364100</v>
      </c>
      <c r="K448" s="720">
        <f t="shared" si="66"/>
        <v>0.15003158559696783</v>
      </c>
      <c r="L448" s="670">
        <v>316600</v>
      </c>
    </row>
    <row r="449" spans="1:12" s="28" customFormat="1" ht="15" customHeight="1">
      <c r="A449" s="338"/>
      <c r="B449" s="1006" t="s">
        <v>717</v>
      </c>
      <c r="C449" s="1007"/>
      <c r="D449" s="1007"/>
      <c r="E449" s="1007"/>
      <c r="F449" s="1008"/>
      <c r="G449" s="200"/>
      <c r="H449" s="501"/>
      <c r="I449" s="501"/>
      <c r="J449" s="501"/>
      <c r="K449" s="720"/>
      <c r="L449" s="485"/>
    </row>
    <row r="450" spans="1:12" s="28" customFormat="1" ht="15" customHeight="1">
      <c r="A450" s="338"/>
      <c r="B450" s="1018" t="s">
        <v>719</v>
      </c>
      <c r="C450" s="1019"/>
      <c r="D450" s="1019"/>
      <c r="E450" s="1019"/>
      <c r="F450" s="1020"/>
      <c r="G450" s="62"/>
      <c r="H450" s="502"/>
      <c r="I450" s="502"/>
      <c r="J450" s="502"/>
      <c r="K450" s="720"/>
      <c r="L450" s="485"/>
    </row>
    <row r="451" spans="1:12" s="28" customFormat="1" ht="15" customHeight="1">
      <c r="A451" s="267">
        <v>11000019158</v>
      </c>
      <c r="B451" s="1138" t="s">
        <v>672</v>
      </c>
      <c r="C451" s="1139"/>
      <c r="D451" s="1139"/>
      <c r="E451" s="1139"/>
      <c r="F451" s="1140"/>
      <c r="G451" s="41">
        <f>H451/1.2</f>
        <v>142333.33333333334</v>
      </c>
      <c r="H451" s="477">
        <v>170800</v>
      </c>
      <c r="I451" s="720">
        <f>H451/J451-100%</f>
        <v>4.9784880147510702E-2</v>
      </c>
      <c r="J451" s="477">
        <v>162700</v>
      </c>
      <c r="K451" s="720">
        <f>J451/L451-100%</f>
        <v>0.14982332155477041</v>
      </c>
      <c r="L451" s="670">
        <v>141500</v>
      </c>
    </row>
    <row r="452" spans="1:12" s="28" customFormat="1" ht="15" customHeight="1">
      <c r="A452" s="267">
        <v>11000019160</v>
      </c>
      <c r="B452" s="1138" t="s">
        <v>673</v>
      </c>
      <c r="C452" s="1139"/>
      <c r="D452" s="1139"/>
      <c r="E452" s="1139"/>
      <c r="F452" s="1140"/>
      <c r="G452" s="41">
        <f>H452/1.2</f>
        <v>174666.66666666669</v>
      </c>
      <c r="H452" s="477">
        <v>209600</v>
      </c>
      <c r="I452" s="720">
        <f>H452/J452-100%</f>
        <v>5.0100200400801542E-2</v>
      </c>
      <c r="J452" s="477">
        <v>199600</v>
      </c>
      <c r="K452" s="720">
        <f>J452/L452-100%</f>
        <v>0.14976958525345618</v>
      </c>
      <c r="L452" s="670">
        <v>173600</v>
      </c>
    </row>
    <row r="453" spans="1:12" s="28" customFormat="1" ht="15" customHeight="1">
      <c r="A453" s="277">
        <v>11000019159</v>
      </c>
      <c r="B453" s="1269" t="s">
        <v>674</v>
      </c>
      <c r="C453" s="1270"/>
      <c r="D453" s="1270"/>
      <c r="E453" s="1270"/>
      <c r="F453" s="1271"/>
      <c r="G453" s="44">
        <f>H453/1.2</f>
        <v>188583.33333333334</v>
      </c>
      <c r="H453" s="477">
        <v>226300</v>
      </c>
      <c r="I453" s="720">
        <f>H453/J453-100%</f>
        <v>5.0116009280742446E-2</v>
      </c>
      <c r="J453" s="477">
        <v>215500</v>
      </c>
      <c r="K453" s="720">
        <f>J453/L453-100%</f>
        <v>0.14994663820704379</v>
      </c>
      <c r="L453" s="670">
        <v>187400</v>
      </c>
    </row>
    <row r="454" spans="1:12" s="28" customFormat="1" ht="15" customHeight="1">
      <c r="A454" s="338"/>
      <c r="B454" s="1006" t="s">
        <v>1275</v>
      </c>
      <c r="C454" s="1007"/>
      <c r="D454" s="1007"/>
      <c r="E454" s="1007"/>
      <c r="F454" s="1008"/>
      <c r="G454" s="200"/>
      <c r="H454" s="501"/>
      <c r="I454" s="501"/>
      <c r="J454" s="501"/>
      <c r="K454" s="720"/>
      <c r="L454" s="485"/>
    </row>
    <row r="455" spans="1:12" s="28" customFormat="1" ht="15" customHeight="1">
      <c r="A455" s="338"/>
      <c r="B455" s="1018" t="s">
        <v>718</v>
      </c>
      <c r="C455" s="1019"/>
      <c r="D455" s="1019"/>
      <c r="E455" s="1019"/>
      <c r="F455" s="1020"/>
      <c r="G455" s="62"/>
      <c r="H455" s="502"/>
      <c r="I455" s="502"/>
      <c r="J455" s="502"/>
      <c r="K455" s="720"/>
      <c r="L455" s="485"/>
    </row>
    <row r="456" spans="1:12" s="28" customFormat="1" ht="30" customHeight="1">
      <c r="A456" s="272">
        <v>11000006662</v>
      </c>
      <c r="B456" s="1242" t="s">
        <v>1276</v>
      </c>
      <c r="C456" s="1243"/>
      <c r="D456" s="1243"/>
      <c r="E456" s="1243"/>
      <c r="F456" s="1244"/>
      <c r="G456" s="532">
        <f>H456/1.2</f>
        <v>326500</v>
      </c>
      <c r="H456" s="508">
        <v>391800</v>
      </c>
      <c r="I456" s="720">
        <f>H456/J456-100%</f>
        <v>0</v>
      </c>
      <c r="J456" s="508">
        <v>391800</v>
      </c>
      <c r="K456" s="720">
        <f>J456/L456-100%</f>
        <v>0.14998532433225709</v>
      </c>
      <c r="L456" s="669">
        <v>340700</v>
      </c>
    </row>
    <row r="457" spans="1:12" s="19" customFormat="1" ht="15" customHeight="1">
      <c r="A457" s="791"/>
      <c r="B457" s="1053" t="s">
        <v>1323</v>
      </c>
      <c r="C457" s="1053"/>
      <c r="D457" s="1053"/>
      <c r="E457" s="1053"/>
      <c r="F457" s="1053"/>
      <c r="G457" s="613"/>
      <c r="H457" s="555"/>
      <c r="I457" s="720"/>
      <c r="J457" s="478"/>
      <c r="K457" s="720"/>
      <c r="L457" s="669"/>
    </row>
    <row r="458" spans="1:12" s="19" customFormat="1" ht="30" customHeight="1">
      <c r="A458" s="270">
        <v>11000013392</v>
      </c>
      <c r="B458" s="959" t="s">
        <v>1324</v>
      </c>
      <c r="C458" s="960"/>
      <c r="D458" s="960"/>
      <c r="E458" s="960"/>
      <c r="F458" s="961"/>
      <c r="G458" s="186">
        <f>H458/1.2</f>
        <v>145416.66666666669</v>
      </c>
      <c r="H458" s="478">
        <v>174500</v>
      </c>
      <c r="I458" s="720"/>
      <c r="J458" s="478"/>
      <c r="K458" s="720"/>
      <c r="L458" s="669"/>
    </row>
    <row r="459" spans="1:12" s="19" customFormat="1" ht="30" customHeight="1">
      <c r="A459" s="270">
        <v>11000013393</v>
      </c>
      <c r="B459" s="959" t="s">
        <v>1325</v>
      </c>
      <c r="C459" s="960"/>
      <c r="D459" s="960"/>
      <c r="E459" s="960"/>
      <c r="F459" s="961"/>
      <c r="G459" s="186">
        <f>H459/1.2</f>
        <v>144166.66666666669</v>
      </c>
      <c r="H459" s="478">
        <v>173000</v>
      </c>
      <c r="I459" s="720"/>
      <c r="J459" s="478"/>
      <c r="K459" s="720"/>
      <c r="L459" s="669"/>
    </row>
    <row r="460" spans="1:12" s="19" customFormat="1" ht="30" customHeight="1">
      <c r="A460" s="270">
        <v>11000013394</v>
      </c>
      <c r="B460" s="959" t="s">
        <v>1326</v>
      </c>
      <c r="C460" s="960"/>
      <c r="D460" s="960"/>
      <c r="E460" s="960"/>
      <c r="F460" s="961"/>
      <c r="G460" s="186">
        <f>H460/1.2</f>
        <v>173500</v>
      </c>
      <c r="H460" s="478">
        <v>208200</v>
      </c>
      <c r="I460" s="720"/>
      <c r="J460" s="478"/>
      <c r="K460" s="720"/>
      <c r="L460" s="669"/>
    </row>
    <row r="461" spans="1:12" s="19" customFormat="1" ht="30" customHeight="1">
      <c r="A461" s="270">
        <v>11000013395</v>
      </c>
      <c r="B461" s="959" t="s">
        <v>1327</v>
      </c>
      <c r="C461" s="960"/>
      <c r="D461" s="960"/>
      <c r="E461" s="960"/>
      <c r="F461" s="961"/>
      <c r="G461" s="186">
        <f>H461/1.2</f>
        <v>176500</v>
      </c>
      <c r="H461" s="478">
        <v>211800</v>
      </c>
      <c r="I461" s="720"/>
      <c r="J461" s="478"/>
      <c r="K461" s="720"/>
      <c r="L461" s="669"/>
    </row>
    <row r="462" spans="1:12" s="19" customFormat="1" ht="30" customHeight="1">
      <c r="A462" s="272">
        <v>11000013396</v>
      </c>
      <c r="B462" s="1288" t="s">
        <v>1328</v>
      </c>
      <c r="C462" s="1289"/>
      <c r="D462" s="1289"/>
      <c r="E462" s="1289"/>
      <c r="F462" s="1290"/>
      <c r="G462" s="530">
        <f>H462/1.2</f>
        <v>196583.33333333334</v>
      </c>
      <c r="H462" s="478">
        <v>235900</v>
      </c>
      <c r="I462" s="720"/>
      <c r="J462" s="478"/>
      <c r="K462" s="720"/>
      <c r="L462" s="669"/>
    </row>
    <row r="463" spans="1:12" s="28" customFormat="1" ht="15" customHeight="1">
      <c r="A463" s="38"/>
      <c r="B463" s="1053" t="s">
        <v>905</v>
      </c>
      <c r="C463" s="1053"/>
      <c r="D463" s="1053"/>
      <c r="E463" s="1053"/>
      <c r="F463" s="1053"/>
      <c r="G463" s="533"/>
      <c r="H463" s="555"/>
      <c r="I463" s="555"/>
      <c r="J463" s="555"/>
      <c r="K463" s="720"/>
      <c r="L463" s="699"/>
    </row>
    <row r="464" spans="1:12" s="28" customFormat="1" ht="30.4" customHeight="1">
      <c r="A464" s="267">
        <v>11000009839</v>
      </c>
      <c r="B464" s="962" t="s">
        <v>679</v>
      </c>
      <c r="C464" s="963"/>
      <c r="D464" s="963"/>
      <c r="E464" s="963"/>
      <c r="F464" s="964"/>
      <c r="G464" s="54">
        <f t="shared" ref="G464:G469" si="67">H464/1.2</f>
        <v>152083.33333333334</v>
      </c>
      <c r="H464" s="477">
        <v>182500</v>
      </c>
      <c r="I464" s="720">
        <f t="shared" ref="I464:I469" si="68">H464/J464-100%</f>
        <v>5.0057537399309515E-2</v>
      </c>
      <c r="J464" s="477">
        <v>173800</v>
      </c>
      <c r="K464" s="720">
        <f t="shared" ref="K464:K469" si="69">J464/L464-100%</f>
        <v>0.15023163467902045</v>
      </c>
      <c r="L464" s="670">
        <v>151100</v>
      </c>
    </row>
    <row r="465" spans="1:12" s="28" customFormat="1" ht="30.4" customHeight="1">
      <c r="A465" s="267">
        <v>11000009837</v>
      </c>
      <c r="B465" s="962" t="s">
        <v>680</v>
      </c>
      <c r="C465" s="963"/>
      <c r="D465" s="963"/>
      <c r="E465" s="963"/>
      <c r="F465" s="964"/>
      <c r="G465" s="54">
        <f t="shared" si="67"/>
        <v>150750</v>
      </c>
      <c r="H465" s="477">
        <v>180900</v>
      </c>
      <c r="I465" s="720">
        <f t="shared" si="68"/>
        <v>4.9912942542077676E-2</v>
      </c>
      <c r="J465" s="477">
        <v>172300</v>
      </c>
      <c r="K465" s="720">
        <f t="shared" si="69"/>
        <v>0.15020026702269695</v>
      </c>
      <c r="L465" s="670">
        <v>149800</v>
      </c>
    </row>
    <row r="466" spans="1:12" s="28" customFormat="1" ht="30.4" customHeight="1">
      <c r="A466" s="267">
        <v>11000009838</v>
      </c>
      <c r="B466" s="962" t="s">
        <v>681</v>
      </c>
      <c r="C466" s="963"/>
      <c r="D466" s="963"/>
      <c r="E466" s="963"/>
      <c r="F466" s="964"/>
      <c r="G466" s="54">
        <f t="shared" si="67"/>
        <v>181416.66666666669</v>
      </c>
      <c r="H466" s="477">
        <v>217700</v>
      </c>
      <c r="I466" s="720">
        <f t="shared" si="68"/>
        <v>5.0168837433671065E-2</v>
      </c>
      <c r="J466" s="477">
        <v>207300</v>
      </c>
      <c r="K466" s="720">
        <f t="shared" si="69"/>
        <v>0.14975041597337779</v>
      </c>
      <c r="L466" s="670">
        <v>180300</v>
      </c>
    </row>
    <row r="467" spans="1:12" s="28" customFormat="1" ht="30.4" customHeight="1">
      <c r="A467" s="267">
        <v>11000009851</v>
      </c>
      <c r="B467" s="962" t="s">
        <v>682</v>
      </c>
      <c r="C467" s="963"/>
      <c r="D467" s="963"/>
      <c r="E467" s="963"/>
      <c r="F467" s="964"/>
      <c r="G467" s="54">
        <f t="shared" si="67"/>
        <v>184500</v>
      </c>
      <c r="H467" s="477">
        <v>221400</v>
      </c>
      <c r="I467" s="720">
        <f t="shared" si="68"/>
        <v>4.9786628733997196E-2</v>
      </c>
      <c r="J467" s="477">
        <v>210900</v>
      </c>
      <c r="K467" s="720">
        <f t="shared" si="69"/>
        <v>0.14994547437295536</v>
      </c>
      <c r="L467" s="670">
        <v>183400</v>
      </c>
    </row>
    <row r="468" spans="1:12" s="28" customFormat="1" ht="30.4" customHeight="1">
      <c r="A468" s="267">
        <v>11000019427</v>
      </c>
      <c r="B468" s="962" t="s">
        <v>683</v>
      </c>
      <c r="C468" s="963"/>
      <c r="D468" s="963"/>
      <c r="E468" s="963"/>
      <c r="F468" s="964"/>
      <c r="G468" s="54">
        <f t="shared" si="67"/>
        <v>194500</v>
      </c>
      <c r="H468" s="477">
        <v>233400</v>
      </c>
      <c r="I468" s="720">
        <f t="shared" si="68"/>
        <v>4.9932523616734059E-2</v>
      </c>
      <c r="J468" s="477">
        <v>222300</v>
      </c>
      <c r="K468" s="720">
        <f t="shared" si="69"/>
        <v>0.15002586652871175</v>
      </c>
      <c r="L468" s="670">
        <v>193300</v>
      </c>
    </row>
    <row r="469" spans="1:12" s="28" customFormat="1" ht="30.4" customHeight="1">
      <c r="A469" s="267">
        <v>11000007907</v>
      </c>
      <c r="B469" s="1239" t="s">
        <v>563</v>
      </c>
      <c r="C469" s="1240"/>
      <c r="D469" s="1240"/>
      <c r="E469" s="1240"/>
      <c r="F469" s="1241"/>
      <c r="G469" s="54">
        <f t="shared" si="67"/>
        <v>205500</v>
      </c>
      <c r="H469" s="477">
        <v>246600</v>
      </c>
      <c r="I469" s="720">
        <f t="shared" si="68"/>
        <v>4.9808429118773923E-2</v>
      </c>
      <c r="J469" s="477">
        <v>234900</v>
      </c>
      <c r="K469" s="720">
        <f t="shared" si="69"/>
        <v>0.14977973568281944</v>
      </c>
      <c r="L469" s="670">
        <v>204300</v>
      </c>
    </row>
    <row r="470" spans="1:12" s="28" customFormat="1" ht="15" customHeight="1">
      <c r="A470" s="61"/>
      <c r="B470" s="1053" t="s">
        <v>906</v>
      </c>
      <c r="C470" s="1053"/>
      <c r="D470" s="1053"/>
      <c r="E470" s="1053"/>
      <c r="F470" s="1053"/>
      <c r="G470" s="533"/>
      <c r="H470" s="555"/>
      <c r="I470" s="555"/>
      <c r="J470" s="555"/>
      <c r="K470" s="720"/>
      <c r="L470" s="699"/>
    </row>
    <row r="471" spans="1:12" s="28" customFormat="1" ht="15" customHeight="1">
      <c r="A471" s="267">
        <v>11000012139</v>
      </c>
      <c r="B471" s="1138" t="s">
        <v>564</v>
      </c>
      <c r="C471" s="1139"/>
      <c r="D471" s="1139"/>
      <c r="E471" s="1139"/>
      <c r="F471" s="1140"/>
      <c r="G471" s="54">
        <f>H471/1.2</f>
        <v>237416.66666666669</v>
      </c>
      <c r="H471" s="477">
        <v>284900</v>
      </c>
      <c r="I471" s="720">
        <f>H471/J471-100%</f>
        <v>5.0129008477699966E-2</v>
      </c>
      <c r="J471" s="477">
        <v>271300</v>
      </c>
      <c r="K471" s="720">
        <f>J471/L471-100%</f>
        <v>0.15006358626536676</v>
      </c>
      <c r="L471" s="670">
        <v>235900</v>
      </c>
    </row>
    <row r="472" spans="1:12" s="28" customFormat="1" ht="15" customHeight="1">
      <c r="A472" s="299">
        <v>11000009871</v>
      </c>
      <c r="B472" s="1138" t="s">
        <v>565</v>
      </c>
      <c r="C472" s="1139"/>
      <c r="D472" s="1139"/>
      <c r="E472" s="1139"/>
      <c r="F472" s="1140"/>
      <c r="G472" s="54">
        <f>H472/1.2</f>
        <v>319583.33333333337</v>
      </c>
      <c r="H472" s="477">
        <v>383500</v>
      </c>
      <c r="I472" s="720">
        <f>H472/J472-100%</f>
        <v>5.0109529025191613E-2</v>
      </c>
      <c r="J472" s="477">
        <v>365200</v>
      </c>
      <c r="K472" s="720">
        <f>J472/L472-100%</f>
        <v>0.14987405541561705</v>
      </c>
      <c r="L472" s="670">
        <v>317600</v>
      </c>
    </row>
    <row r="473" spans="1:12" s="219" customFormat="1" ht="30" customHeight="1">
      <c r="A473" s="343">
        <v>11000019569</v>
      </c>
      <c r="B473" s="959" t="s">
        <v>907</v>
      </c>
      <c r="C473" s="960"/>
      <c r="D473" s="960"/>
      <c r="E473" s="960"/>
      <c r="F473" s="961"/>
      <c r="G473" s="202">
        <f>H473/1.2</f>
        <v>454666.66666666669</v>
      </c>
      <c r="H473" s="477">
        <v>545600</v>
      </c>
      <c r="I473" s="720">
        <f>H473/J473-100%</f>
        <v>5.0038491147036179E-2</v>
      </c>
      <c r="J473" s="477">
        <v>519600</v>
      </c>
      <c r="K473" s="720">
        <f>J473/L473-100%</f>
        <v>0.15006640106241709</v>
      </c>
      <c r="L473" s="712">
        <v>451800</v>
      </c>
    </row>
    <row r="474" spans="1:12" s="219" customFormat="1" ht="30" customHeight="1">
      <c r="A474" s="344">
        <v>11000015819</v>
      </c>
      <c r="B474" s="1288" t="s">
        <v>908</v>
      </c>
      <c r="C474" s="1289"/>
      <c r="D474" s="1289"/>
      <c r="E474" s="1289"/>
      <c r="F474" s="1290"/>
      <c r="G474" s="202">
        <f>H474/1.2</f>
        <v>508916.66666666669</v>
      </c>
      <c r="H474" s="477">
        <v>610700</v>
      </c>
      <c r="I474" s="720">
        <f>H474/J474-100%</f>
        <v>5.0034387895460775E-2</v>
      </c>
      <c r="J474" s="477">
        <v>581600</v>
      </c>
      <c r="K474" s="720">
        <f>J474/L474-100%</f>
        <v>0.15008898556456396</v>
      </c>
      <c r="L474" s="713">
        <v>505700</v>
      </c>
    </row>
    <row r="475" spans="1:12" s="219" customFormat="1" ht="15" customHeight="1">
      <c r="A475" s="838"/>
      <c r="B475" s="1053" t="s">
        <v>1452</v>
      </c>
      <c r="C475" s="1053"/>
      <c r="D475" s="1053"/>
      <c r="E475" s="1053"/>
      <c r="F475" s="1053"/>
      <c r="G475" s="533"/>
      <c r="H475" s="555"/>
      <c r="I475" s="734"/>
      <c r="J475" s="839"/>
      <c r="K475" s="734"/>
      <c r="L475" s="713"/>
    </row>
    <row r="476" spans="1:12" s="219" customFormat="1" ht="30" customHeight="1">
      <c r="A476" s="270">
        <v>11000019693</v>
      </c>
      <c r="B476" s="959" t="s">
        <v>1454</v>
      </c>
      <c r="C476" s="960"/>
      <c r="D476" s="960"/>
      <c r="E476" s="960"/>
      <c r="F476" s="961"/>
      <c r="G476" s="186">
        <f>H476/1.2</f>
        <v>514166.66666666669</v>
      </c>
      <c r="H476" s="478">
        <v>617000</v>
      </c>
      <c r="I476" s="734"/>
      <c r="J476" s="839"/>
      <c r="K476" s="734"/>
      <c r="L476" s="713"/>
    </row>
    <row r="477" spans="1:12" s="219" customFormat="1" ht="30" customHeight="1">
      <c r="A477" s="271">
        <v>11000019698</v>
      </c>
      <c r="B477" s="959" t="s">
        <v>1453</v>
      </c>
      <c r="C477" s="960"/>
      <c r="D477" s="960"/>
      <c r="E477" s="960"/>
      <c r="F477" s="961"/>
      <c r="G477" s="186">
        <f>H477/1.2</f>
        <v>741666.66666666674</v>
      </c>
      <c r="H477" s="478">
        <v>890000</v>
      </c>
      <c r="I477" s="734"/>
      <c r="J477" s="839"/>
      <c r="K477" s="734"/>
      <c r="L477" s="713"/>
    </row>
    <row r="478" spans="1:12" s="28" customFormat="1" ht="15" customHeight="1">
      <c r="A478" s="341"/>
      <c r="B478" s="1006" t="s">
        <v>854</v>
      </c>
      <c r="C478" s="1007"/>
      <c r="D478" s="1007"/>
      <c r="E478" s="1007"/>
      <c r="F478" s="1008"/>
      <c r="G478" s="200"/>
      <c r="H478" s="501"/>
      <c r="I478" s="501"/>
      <c r="J478" s="501"/>
      <c r="K478" s="720"/>
      <c r="L478" s="485"/>
    </row>
    <row r="479" spans="1:12" s="28" customFormat="1" ht="15" customHeight="1">
      <c r="A479" s="338"/>
      <c r="B479" s="1018" t="s">
        <v>719</v>
      </c>
      <c r="C479" s="1019"/>
      <c r="D479" s="1019"/>
      <c r="E479" s="1019"/>
      <c r="F479" s="1020"/>
      <c r="G479" s="62"/>
      <c r="H479" s="502"/>
      <c r="I479" s="502"/>
      <c r="J479" s="502"/>
      <c r="K479" s="720"/>
      <c r="L479" s="485"/>
    </row>
    <row r="480" spans="1:12" s="19" customFormat="1" ht="30.4" customHeight="1">
      <c r="A480" s="272">
        <v>11000019653</v>
      </c>
      <c r="B480" s="1288" t="s">
        <v>855</v>
      </c>
      <c r="C480" s="1289"/>
      <c r="D480" s="1289"/>
      <c r="E480" s="1289"/>
      <c r="F480" s="1290"/>
      <c r="G480" s="68">
        <f>H480/1.2</f>
        <v>369333.33333333337</v>
      </c>
      <c r="H480" s="477">
        <v>443200</v>
      </c>
      <c r="I480" s="720">
        <f>H480/J480-100%</f>
        <v>4.9988154465766321E-2</v>
      </c>
      <c r="J480" s="477">
        <v>422100</v>
      </c>
      <c r="K480" s="720">
        <f>J480/L480-100%</f>
        <v>0.15013623978201629</v>
      </c>
      <c r="L480" s="669">
        <v>367000</v>
      </c>
    </row>
    <row r="481" spans="1:12" s="28" customFormat="1" ht="15" customHeight="1">
      <c r="A481" s="341"/>
      <c r="B481" s="1006" t="s">
        <v>927</v>
      </c>
      <c r="C481" s="1007"/>
      <c r="D481" s="1007"/>
      <c r="E481" s="1007"/>
      <c r="F481" s="1008"/>
      <c r="G481" s="200"/>
      <c r="H481" s="501"/>
      <c r="I481" s="501"/>
      <c r="J481" s="501"/>
      <c r="K481" s="720"/>
      <c r="L481" s="485"/>
    </row>
    <row r="482" spans="1:12" s="28" customFormat="1" ht="15" customHeight="1">
      <c r="A482" s="338"/>
      <c r="B482" s="1018" t="s">
        <v>719</v>
      </c>
      <c r="C482" s="1019"/>
      <c r="D482" s="1019"/>
      <c r="E482" s="1019"/>
      <c r="F482" s="1020"/>
      <c r="G482" s="62"/>
      <c r="H482" s="502"/>
      <c r="I482" s="502"/>
      <c r="J482" s="502"/>
      <c r="K482" s="720"/>
      <c r="L482" s="485"/>
    </row>
    <row r="483" spans="1:12" s="19" customFormat="1" ht="30.4" customHeight="1">
      <c r="A483" s="272">
        <v>11000010323</v>
      </c>
      <c r="B483" s="1288" t="s">
        <v>926</v>
      </c>
      <c r="C483" s="1289"/>
      <c r="D483" s="1289"/>
      <c r="E483" s="1289"/>
      <c r="F483" s="1290"/>
      <c r="G483" s="68">
        <f>H483/1.2</f>
        <v>259583.33333333334</v>
      </c>
      <c r="H483" s="477">
        <v>311500</v>
      </c>
      <c r="I483" s="720">
        <f>H483/J483-100%</f>
        <v>4.9882035726322993E-2</v>
      </c>
      <c r="J483" s="477">
        <v>296700</v>
      </c>
      <c r="K483" s="720">
        <f>J483/L483-100%</f>
        <v>0.14999999999999991</v>
      </c>
      <c r="L483" s="669">
        <v>258000</v>
      </c>
    </row>
    <row r="484" spans="1:12" s="28" customFormat="1" ht="15" customHeight="1">
      <c r="A484" s="61"/>
      <c r="B484" s="1053" t="s">
        <v>720</v>
      </c>
      <c r="C484" s="1053"/>
      <c r="D484" s="1053"/>
      <c r="E484" s="1053"/>
      <c r="F484" s="1053"/>
      <c r="G484" s="533"/>
      <c r="H484" s="555"/>
      <c r="I484" s="555"/>
      <c r="J484" s="555"/>
      <c r="K484" s="720"/>
      <c r="L484" s="699"/>
    </row>
    <row r="485" spans="1:12" s="28" customFormat="1" ht="30.4" customHeight="1">
      <c r="A485" s="270">
        <v>11000006287</v>
      </c>
      <c r="B485" s="959" t="s">
        <v>666</v>
      </c>
      <c r="C485" s="960"/>
      <c r="D485" s="960"/>
      <c r="E485" s="960"/>
      <c r="F485" s="961"/>
      <c r="G485" s="186">
        <f>H485/1.2</f>
        <v>228750</v>
      </c>
      <c r="H485" s="477">
        <v>274500</v>
      </c>
      <c r="I485" s="720">
        <f>H485/J485-100%</f>
        <v>5.0114766641162989E-2</v>
      </c>
      <c r="J485" s="477">
        <v>261400</v>
      </c>
      <c r="K485" s="720">
        <f t="shared" ref="K485:K523" si="70">J485/L485-100%</f>
        <v>0.15002199736031674</v>
      </c>
      <c r="L485" s="669">
        <v>227300</v>
      </c>
    </row>
    <row r="486" spans="1:12" s="28" customFormat="1" ht="30.4" customHeight="1">
      <c r="A486" s="272">
        <v>11000006463</v>
      </c>
      <c r="B486" s="1288" t="s">
        <v>667</v>
      </c>
      <c r="C486" s="1289"/>
      <c r="D486" s="1289"/>
      <c r="E486" s="1289"/>
      <c r="F486" s="1290"/>
      <c r="G486" s="182">
        <f>H486/1.2</f>
        <v>259083.33333333334</v>
      </c>
      <c r="H486" s="477">
        <v>310900</v>
      </c>
      <c r="I486" s="720">
        <f>H486/J486-100%</f>
        <v>4.9983113812900992E-2</v>
      </c>
      <c r="J486" s="477">
        <v>296100</v>
      </c>
      <c r="K486" s="720">
        <f t="shared" si="70"/>
        <v>0.14990291262135913</v>
      </c>
      <c r="L486" s="669">
        <v>257500</v>
      </c>
    </row>
    <row r="487" spans="1:12" s="28" customFormat="1" ht="30" hidden="1" customHeight="1">
      <c r="A487" s="345">
        <v>110000019655</v>
      </c>
      <c r="B487" s="1009" t="s">
        <v>668</v>
      </c>
      <c r="C487" s="1010"/>
      <c r="D487" s="1010"/>
      <c r="E487" s="1010"/>
      <c r="F487" s="1011"/>
      <c r="G487" s="187">
        <f>H487/1.18</f>
        <v>0</v>
      </c>
      <c r="H487" s="503"/>
      <c r="I487" s="503"/>
      <c r="J487" s="503"/>
      <c r="K487" s="720"/>
      <c r="L487" s="669"/>
    </row>
    <row r="488" spans="1:12" s="28" customFormat="1" ht="15" customHeight="1">
      <c r="A488" s="323"/>
      <c r="B488" s="1287" t="s">
        <v>721</v>
      </c>
      <c r="C488" s="877"/>
      <c r="D488" s="877"/>
      <c r="E488" s="877"/>
      <c r="F488" s="878"/>
      <c r="G488" s="62"/>
      <c r="H488" s="483"/>
      <c r="I488" s="483"/>
      <c r="J488" s="483"/>
      <c r="K488" s="720"/>
      <c r="L488" s="504"/>
    </row>
    <row r="489" spans="1:12" s="28" customFormat="1" ht="15" customHeight="1">
      <c r="A489" s="267">
        <v>11000019162</v>
      </c>
      <c r="B489" s="1138" t="s">
        <v>684</v>
      </c>
      <c r="C489" s="1139"/>
      <c r="D489" s="1139"/>
      <c r="E489" s="1139"/>
      <c r="F489" s="1140"/>
      <c r="G489" s="41">
        <f>H489/1.2</f>
        <v>171166.66666666669</v>
      </c>
      <c r="H489" s="477">
        <v>205400</v>
      </c>
      <c r="I489" s="720">
        <f>H489/J489-100%</f>
        <v>5.0102249488752637E-2</v>
      </c>
      <c r="J489" s="477">
        <v>195600</v>
      </c>
      <c r="K489" s="720">
        <f t="shared" si="70"/>
        <v>0.14991181657848318</v>
      </c>
      <c r="L489" s="665">
        <v>170100</v>
      </c>
    </row>
    <row r="490" spans="1:12" s="28" customFormat="1" ht="15" customHeight="1">
      <c r="A490" s="267">
        <v>11000011225</v>
      </c>
      <c r="B490" s="1138" t="s">
        <v>685</v>
      </c>
      <c r="C490" s="1139"/>
      <c r="D490" s="1139"/>
      <c r="E490" s="1139"/>
      <c r="F490" s="1140"/>
      <c r="G490" s="41">
        <f>H490/1.2</f>
        <v>195833.33333333334</v>
      </c>
      <c r="H490" s="477">
        <v>235000</v>
      </c>
      <c r="I490" s="720">
        <f>H490/J490-100%</f>
        <v>5.0044682752457659E-2</v>
      </c>
      <c r="J490" s="477">
        <v>223800</v>
      </c>
      <c r="K490" s="720">
        <f t="shared" si="70"/>
        <v>0.1500513874614593</v>
      </c>
      <c r="L490" s="665">
        <v>194600</v>
      </c>
    </row>
    <row r="491" spans="1:12" s="28" customFormat="1" ht="15" customHeight="1">
      <c r="A491" s="277">
        <v>11000011224</v>
      </c>
      <c r="B491" s="1269" t="s">
        <v>686</v>
      </c>
      <c r="C491" s="1270"/>
      <c r="D491" s="1270"/>
      <c r="E491" s="1270"/>
      <c r="F491" s="1271"/>
      <c r="G491" s="44">
        <f>H491/1.2</f>
        <v>254166.66666666669</v>
      </c>
      <c r="H491" s="508">
        <v>305000</v>
      </c>
      <c r="I491" s="720">
        <f>H491/J491-100%</f>
        <v>4.9913941480206558E-2</v>
      </c>
      <c r="J491" s="508">
        <v>290500</v>
      </c>
      <c r="K491" s="720">
        <f t="shared" si="70"/>
        <v>0.15003958828186859</v>
      </c>
      <c r="L491" s="665">
        <v>252600</v>
      </c>
    </row>
    <row r="492" spans="1:12" s="28" customFormat="1" ht="15" customHeight="1">
      <c r="A492" s="290"/>
      <c r="B492" s="1019" t="s">
        <v>722</v>
      </c>
      <c r="C492" s="1019"/>
      <c r="D492" s="1019"/>
      <c r="E492" s="1019"/>
      <c r="F492" s="1019"/>
      <c r="G492" s="248"/>
      <c r="H492" s="282"/>
      <c r="I492" s="282"/>
      <c r="J492" s="282"/>
      <c r="K492" s="720"/>
      <c r="L492" s="324"/>
    </row>
    <row r="493" spans="1:12" s="28" customFormat="1" ht="15" customHeight="1">
      <c r="A493" s="267">
        <v>11000000879</v>
      </c>
      <c r="B493" s="1138" t="s">
        <v>150</v>
      </c>
      <c r="C493" s="1139"/>
      <c r="D493" s="1139"/>
      <c r="E493" s="1139"/>
      <c r="F493" s="1140"/>
      <c r="G493" s="41">
        <f>H493/1.2</f>
        <v>10083.333333333334</v>
      </c>
      <c r="H493" s="477">
        <v>12100</v>
      </c>
      <c r="I493" s="720">
        <f>H493/J493-100%</f>
        <v>0.19801980198019797</v>
      </c>
      <c r="J493" s="477">
        <v>10100</v>
      </c>
      <c r="K493" s="720">
        <f t="shared" si="70"/>
        <v>0.14772727272727271</v>
      </c>
      <c r="L493" s="665">
        <v>8800</v>
      </c>
    </row>
    <row r="494" spans="1:12" s="28" customFormat="1" ht="15" customHeight="1">
      <c r="A494" s="267">
        <v>11000000880</v>
      </c>
      <c r="B494" s="1138" t="s">
        <v>151</v>
      </c>
      <c r="C494" s="1139"/>
      <c r="D494" s="1139"/>
      <c r="E494" s="1139"/>
      <c r="F494" s="1140"/>
      <c r="G494" s="41">
        <f>H494/1.2</f>
        <v>16833.333333333336</v>
      </c>
      <c r="H494" s="477">
        <v>20200</v>
      </c>
      <c r="I494" s="720">
        <f>H494/J494-100%</f>
        <v>9.7826086956521729E-2</v>
      </c>
      <c r="J494" s="477">
        <v>18400</v>
      </c>
      <c r="K494" s="720">
        <f t="shared" si="70"/>
        <v>0.14999999999999991</v>
      </c>
      <c r="L494" s="665">
        <v>16000</v>
      </c>
    </row>
    <row r="495" spans="1:12" s="28" customFormat="1" ht="15" customHeight="1">
      <c r="A495" s="277">
        <v>11000000881</v>
      </c>
      <c r="B495" s="1269" t="s">
        <v>152</v>
      </c>
      <c r="C495" s="1270"/>
      <c r="D495" s="1270"/>
      <c r="E495" s="1270"/>
      <c r="F495" s="1271"/>
      <c r="G495" s="44">
        <f>H495/1.2</f>
        <v>19833.333333333336</v>
      </c>
      <c r="H495" s="489">
        <v>23800</v>
      </c>
      <c r="I495" s="720">
        <f>H495/J495-100%</f>
        <v>0.10185185185185186</v>
      </c>
      <c r="J495" s="489">
        <v>21600</v>
      </c>
      <c r="K495" s="720">
        <f t="shared" si="70"/>
        <v>0.14893617021276606</v>
      </c>
      <c r="L495" s="665">
        <v>18800</v>
      </c>
    </row>
    <row r="496" spans="1:12" s="24" customFormat="1" ht="15" customHeight="1">
      <c r="A496" s="346"/>
      <c r="B496" s="1285" t="s">
        <v>296</v>
      </c>
      <c r="C496" s="1126"/>
      <c r="D496" s="1126"/>
      <c r="E496" s="1126"/>
      <c r="F496" s="1286"/>
      <c r="G496" s="528"/>
      <c r="H496" s="497"/>
      <c r="I496" s="497"/>
      <c r="J496" s="497"/>
      <c r="K496" s="720"/>
      <c r="L496" s="324"/>
    </row>
    <row r="497" spans="1:12" s="152" customFormat="1" ht="15" customHeight="1">
      <c r="A497" s="340">
        <v>12000016659</v>
      </c>
      <c r="B497" s="874" t="s">
        <v>781</v>
      </c>
      <c r="C497" s="875"/>
      <c r="D497" s="875"/>
      <c r="E497" s="875"/>
      <c r="F497" s="876"/>
      <c r="G497" s="233">
        <f>H497/1.2</f>
        <v>916.66666666666674</v>
      </c>
      <c r="H497" s="477">
        <v>1100</v>
      </c>
      <c r="I497" s="720">
        <f t="shared" ref="I497:I523" si="71">H497/J497-100%</f>
        <v>0</v>
      </c>
      <c r="J497" s="477">
        <v>1100</v>
      </c>
      <c r="K497" s="720">
        <f t="shared" si="70"/>
        <v>0.15789473684210531</v>
      </c>
      <c r="L497" s="480">
        <v>950</v>
      </c>
    </row>
    <row r="498" spans="1:12" s="24" customFormat="1" ht="15" customHeight="1">
      <c r="A498" s="323">
        <v>11000012851</v>
      </c>
      <c r="B498" s="995" t="s">
        <v>469</v>
      </c>
      <c r="C498" s="996"/>
      <c r="D498" s="996"/>
      <c r="E498" s="996"/>
      <c r="F498" s="997"/>
      <c r="G498" s="196">
        <f>H498/1.2</f>
        <v>1833.3333333333335</v>
      </c>
      <c r="H498" s="477">
        <v>2200</v>
      </c>
      <c r="I498" s="720">
        <f t="shared" si="71"/>
        <v>0.10000000000000009</v>
      </c>
      <c r="J498" s="477">
        <v>2000</v>
      </c>
      <c r="K498" s="720">
        <f t="shared" si="70"/>
        <v>0.17647058823529416</v>
      </c>
      <c r="L498" s="505">
        <v>1700</v>
      </c>
    </row>
    <row r="499" spans="1:12" s="24" customFormat="1" ht="15" customHeight="1">
      <c r="A499" s="339">
        <v>11000012887</v>
      </c>
      <c r="B499" s="995" t="s">
        <v>470</v>
      </c>
      <c r="C499" s="996"/>
      <c r="D499" s="996"/>
      <c r="E499" s="996"/>
      <c r="F499" s="997"/>
      <c r="G499" s="196">
        <f t="shared" ref="G499:G520" si="72">H499/1.2</f>
        <v>2916.666666666667</v>
      </c>
      <c r="H499" s="477">
        <v>3500</v>
      </c>
      <c r="I499" s="720">
        <f t="shared" si="71"/>
        <v>9.375E-2</v>
      </c>
      <c r="J499" s="477">
        <v>3200</v>
      </c>
      <c r="K499" s="720">
        <f t="shared" si="70"/>
        <v>0.14285714285714279</v>
      </c>
      <c r="L499" s="505">
        <v>2800</v>
      </c>
    </row>
    <row r="500" spans="1:12" s="24" customFormat="1" ht="15" customHeight="1">
      <c r="A500" s="285">
        <v>11000012807</v>
      </c>
      <c r="B500" s="1039" t="s">
        <v>471</v>
      </c>
      <c r="C500" s="1040"/>
      <c r="D500" s="1040"/>
      <c r="E500" s="1040"/>
      <c r="F500" s="1041"/>
      <c r="G500" s="196">
        <f t="shared" si="72"/>
        <v>5000</v>
      </c>
      <c r="H500" s="477">
        <v>6000</v>
      </c>
      <c r="I500" s="720">
        <f t="shared" si="71"/>
        <v>0.19999999999999996</v>
      </c>
      <c r="J500" s="477">
        <v>5000</v>
      </c>
      <c r="K500" s="720">
        <f t="shared" si="70"/>
        <v>0.16279069767441867</v>
      </c>
      <c r="L500" s="505">
        <v>4300</v>
      </c>
    </row>
    <row r="501" spans="1:12" s="24" customFormat="1" ht="15" customHeight="1">
      <c r="A501" s="347">
        <v>11000025433</v>
      </c>
      <c r="B501" s="1039" t="s">
        <v>299</v>
      </c>
      <c r="C501" s="1040"/>
      <c r="D501" s="1040"/>
      <c r="E501" s="1040"/>
      <c r="F501" s="1041"/>
      <c r="G501" s="196">
        <f t="shared" si="72"/>
        <v>2083.3333333333335</v>
      </c>
      <c r="H501" s="477">
        <v>2500</v>
      </c>
      <c r="I501" s="720">
        <f t="shared" si="71"/>
        <v>8.6956521739130377E-2</v>
      </c>
      <c r="J501" s="477">
        <v>2300</v>
      </c>
      <c r="K501" s="720">
        <f t="shared" si="70"/>
        <v>0.14999999999999991</v>
      </c>
      <c r="L501" s="505">
        <v>2000</v>
      </c>
    </row>
    <row r="502" spans="1:12" s="24" customFormat="1" ht="15" customHeight="1">
      <c r="A502" s="323">
        <v>11000025424</v>
      </c>
      <c r="B502" s="1039" t="s">
        <v>472</v>
      </c>
      <c r="C502" s="1040"/>
      <c r="D502" s="1040"/>
      <c r="E502" s="1040"/>
      <c r="F502" s="1041"/>
      <c r="G502" s="196">
        <f t="shared" si="72"/>
        <v>2416.666666666667</v>
      </c>
      <c r="H502" s="477">
        <v>2900</v>
      </c>
      <c r="I502" s="720">
        <f t="shared" si="71"/>
        <v>0.20833333333333326</v>
      </c>
      <c r="J502" s="477">
        <v>2400</v>
      </c>
      <c r="K502" s="720">
        <f t="shared" si="70"/>
        <v>0.14285714285714279</v>
      </c>
      <c r="L502" s="504">
        <v>2100</v>
      </c>
    </row>
    <row r="503" spans="1:12" s="24" customFormat="1" ht="15" customHeight="1">
      <c r="A503" s="339">
        <v>11000025431</v>
      </c>
      <c r="B503" s="1039" t="s">
        <v>297</v>
      </c>
      <c r="C503" s="1040"/>
      <c r="D503" s="1040"/>
      <c r="E503" s="1040"/>
      <c r="F503" s="1041"/>
      <c r="G503" s="196">
        <f t="shared" si="72"/>
        <v>3333.3333333333335</v>
      </c>
      <c r="H503" s="477">
        <v>4000</v>
      </c>
      <c r="I503" s="720">
        <f t="shared" si="71"/>
        <v>0.25</v>
      </c>
      <c r="J503" s="477">
        <v>3200</v>
      </c>
      <c r="K503" s="720">
        <f t="shared" si="70"/>
        <v>0.14285714285714279</v>
      </c>
      <c r="L503" s="505">
        <v>2800</v>
      </c>
    </row>
    <row r="504" spans="1:12" s="24" customFormat="1" ht="15" customHeight="1">
      <c r="A504" s="285">
        <v>11000025432</v>
      </c>
      <c r="B504" s="1039" t="s">
        <v>298</v>
      </c>
      <c r="C504" s="1040"/>
      <c r="D504" s="1040"/>
      <c r="E504" s="1040"/>
      <c r="F504" s="1041"/>
      <c r="G504" s="196">
        <f t="shared" si="72"/>
        <v>4250</v>
      </c>
      <c r="H504" s="477">
        <v>5100</v>
      </c>
      <c r="I504" s="720">
        <f t="shared" si="71"/>
        <v>0.24390243902439024</v>
      </c>
      <c r="J504" s="477">
        <v>4100</v>
      </c>
      <c r="K504" s="720">
        <f t="shared" si="70"/>
        <v>0.13888888888888884</v>
      </c>
      <c r="L504" s="505">
        <v>3600</v>
      </c>
    </row>
    <row r="505" spans="1:12" s="24" customFormat="1" ht="15" customHeight="1">
      <c r="A505" s="347">
        <v>11000019182</v>
      </c>
      <c r="B505" s="1039" t="s">
        <v>303</v>
      </c>
      <c r="C505" s="1040"/>
      <c r="D505" s="1040"/>
      <c r="E505" s="1040"/>
      <c r="F505" s="1041"/>
      <c r="G505" s="196">
        <f t="shared" si="72"/>
        <v>5000</v>
      </c>
      <c r="H505" s="477">
        <v>6000</v>
      </c>
      <c r="I505" s="720">
        <f t="shared" si="71"/>
        <v>9.0909090909090828E-2</v>
      </c>
      <c r="J505" s="477">
        <v>5500</v>
      </c>
      <c r="K505" s="720">
        <f t="shared" si="70"/>
        <v>0.14583333333333326</v>
      </c>
      <c r="L505" s="505">
        <v>4800</v>
      </c>
    </row>
    <row r="506" spans="1:12" s="143" customFormat="1" ht="15" customHeight="1">
      <c r="A506" s="339">
        <v>11000019183</v>
      </c>
      <c r="B506" s="1039" t="s">
        <v>300</v>
      </c>
      <c r="C506" s="1040"/>
      <c r="D506" s="1040"/>
      <c r="E506" s="1040"/>
      <c r="F506" s="1041"/>
      <c r="G506" s="196">
        <f t="shared" si="72"/>
        <v>6000</v>
      </c>
      <c r="H506" s="477">
        <v>7200</v>
      </c>
      <c r="I506" s="720">
        <f t="shared" si="71"/>
        <v>0.10769230769230775</v>
      </c>
      <c r="J506" s="477">
        <v>6500</v>
      </c>
      <c r="K506" s="720">
        <f t="shared" si="70"/>
        <v>0.16071428571428581</v>
      </c>
      <c r="L506" s="505">
        <v>5600</v>
      </c>
    </row>
    <row r="507" spans="1:12" s="143" customFormat="1" ht="15" customHeight="1">
      <c r="A507" s="347">
        <v>11000019184</v>
      </c>
      <c r="B507" s="1039" t="s">
        <v>301</v>
      </c>
      <c r="C507" s="1040"/>
      <c r="D507" s="1040"/>
      <c r="E507" s="1040"/>
      <c r="F507" s="1041"/>
      <c r="G507" s="196">
        <f t="shared" si="72"/>
        <v>6500</v>
      </c>
      <c r="H507" s="477">
        <v>7800</v>
      </c>
      <c r="I507" s="720">
        <f t="shared" si="71"/>
        <v>9.8591549295774739E-2</v>
      </c>
      <c r="J507" s="477">
        <v>7100</v>
      </c>
      <c r="K507" s="720">
        <f t="shared" si="70"/>
        <v>0.14516129032258074</v>
      </c>
      <c r="L507" s="505">
        <v>6200</v>
      </c>
    </row>
    <row r="508" spans="1:12" s="143" customFormat="1" ht="15" customHeight="1">
      <c r="A508" s="347">
        <v>11000019181</v>
      </c>
      <c r="B508" s="1039" t="s">
        <v>302</v>
      </c>
      <c r="C508" s="1040"/>
      <c r="D508" s="1040"/>
      <c r="E508" s="1040"/>
      <c r="F508" s="1041"/>
      <c r="G508" s="196">
        <f t="shared" si="72"/>
        <v>6750</v>
      </c>
      <c r="H508" s="477">
        <v>8100</v>
      </c>
      <c r="I508" s="720">
        <f t="shared" si="71"/>
        <v>9.4594594594594517E-2</v>
      </c>
      <c r="J508" s="477">
        <v>7400</v>
      </c>
      <c r="K508" s="720">
        <f t="shared" si="70"/>
        <v>0.15625</v>
      </c>
      <c r="L508" s="505">
        <v>6400</v>
      </c>
    </row>
    <row r="509" spans="1:12" s="143" customFormat="1" ht="15" customHeight="1">
      <c r="A509" s="285">
        <v>11000019186</v>
      </c>
      <c r="B509" s="1039" t="s">
        <v>304</v>
      </c>
      <c r="C509" s="1040"/>
      <c r="D509" s="1040"/>
      <c r="E509" s="1040"/>
      <c r="F509" s="1041"/>
      <c r="G509" s="196">
        <f t="shared" si="72"/>
        <v>27000</v>
      </c>
      <c r="H509" s="477">
        <v>32400</v>
      </c>
      <c r="I509" s="720">
        <f t="shared" si="71"/>
        <v>0.25096525096525091</v>
      </c>
      <c r="J509" s="477">
        <v>25900</v>
      </c>
      <c r="K509" s="720">
        <f t="shared" si="70"/>
        <v>0.1511111111111112</v>
      </c>
      <c r="L509" s="505">
        <v>22500</v>
      </c>
    </row>
    <row r="510" spans="1:12" s="143" customFormat="1" ht="15" customHeight="1">
      <c r="A510" s="347">
        <v>11000019185</v>
      </c>
      <c r="B510" s="1039" t="s">
        <v>467</v>
      </c>
      <c r="C510" s="1040"/>
      <c r="D510" s="1040"/>
      <c r="E510" s="1040"/>
      <c r="F510" s="1041"/>
      <c r="G510" s="196">
        <f t="shared" si="72"/>
        <v>29000</v>
      </c>
      <c r="H510" s="477">
        <v>34800</v>
      </c>
      <c r="I510" s="720">
        <f t="shared" si="71"/>
        <v>0.25179856115107913</v>
      </c>
      <c r="J510" s="477">
        <v>27800</v>
      </c>
      <c r="K510" s="720">
        <f t="shared" si="70"/>
        <v>0.14876033057851235</v>
      </c>
      <c r="L510" s="505">
        <v>24200</v>
      </c>
    </row>
    <row r="511" spans="1:12" s="143" customFormat="1" ht="15" customHeight="1">
      <c r="A511" s="339">
        <v>11000019180</v>
      </c>
      <c r="B511" s="1039" t="s">
        <v>456</v>
      </c>
      <c r="C511" s="1040"/>
      <c r="D511" s="1040"/>
      <c r="E511" s="1040"/>
      <c r="F511" s="1041"/>
      <c r="G511" s="196">
        <f t="shared" si="72"/>
        <v>30333.333333333336</v>
      </c>
      <c r="H511" s="477">
        <v>36400</v>
      </c>
      <c r="I511" s="720">
        <f t="shared" si="71"/>
        <v>0.25085910652920962</v>
      </c>
      <c r="J511" s="477">
        <v>29100</v>
      </c>
      <c r="K511" s="720">
        <f t="shared" si="70"/>
        <v>0.15019762845849804</v>
      </c>
      <c r="L511" s="505">
        <v>25300</v>
      </c>
    </row>
    <row r="512" spans="1:12" s="24" customFormat="1" ht="15" customHeight="1">
      <c r="A512" s="285">
        <v>11001026585</v>
      </c>
      <c r="B512" s="1293" t="s">
        <v>305</v>
      </c>
      <c r="C512" s="1293"/>
      <c r="D512" s="1293"/>
      <c r="E512" s="1293"/>
      <c r="F512" s="1293"/>
      <c r="G512" s="196">
        <f t="shared" si="72"/>
        <v>7583.3333333333339</v>
      </c>
      <c r="H512" s="477">
        <v>9100</v>
      </c>
      <c r="I512" s="720">
        <f t="shared" si="71"/>
        <v>0</v>
      </c>
      <c r="J512" s="477">
        <v>9100</v>
      </c>
      <c r="K512" s="720">
        <f t="shared" si="70"/>
        <v>0.15189873417721511</v>
      </c>
      <c r="L512" s="505">
        <v>7900</v>
      </c>
    </row>
    <row r="513" spans="1:12" s="24" customFormat="1" ht="15" customHeight="1">
      <c r="A513" s="348">
        <v>11001026584</v>
      </c>
      <c r="B513" s="1292" t="s">
        <v>468</v>
      </c>
      <c r="C513" s="1292"/>
      <c r="D513" s="1292"/>
      <c r="E513" s="1292"/>
      <c r="F513" s="1292"/>
      <c r="G513" s="196">
        <f t="shared" si="72"/>
        <v>9750</v>
      </c>
      <c r="H513" s="477">
        <v>11700</v>
      </c>
      <c r="I513" s="720">
        <f t="shared" si="71"/>
        <v>0.10377358490566047</v>
      </c>
      <c r="J513" s="477">
        <v>10600</v>
      </c>
      <c r="K513" s="720">
        <f t="shared" si="70"/>
        <v>0.15217391304347827</v>
      </c>
      <c r="L513" s="505">
        <v>9200</v>
      </c>
    </row>
    <row r="514" spans="1:12" s="24" customFormat="1" ht="15" customHeight="1">
      <c r="A514" s="339">
        <v>11001026583</v>
      </c>
      <c r="B514" s="1291" t="s">
        <v>455</v>
      </c>
      <c r="C514" s="1291"/>
      <c r="D514" s="1291"/>
      <c r="E514" s="1291"/>
      <c r="F514" s="1291"/>
      <c r="G514" s="196">
        <f t="shared" si="72"/>
        <v>10416.666666666668</v>
      </c>
      <c r="H514" s="477">
        <v>12500</v>
      </c>
      <c r="I514" s="720">
        <f t="shared" si="71"/>
        <v>9.6491228070175517E-2</v>
      </c>
      <c r="J514" s="477">
        <v>11400</v>
      </c>
      <c r="K514" s="720">
        <f t="shared" si="70"/>
        <v>0.1515151515151516</v>
      </c>
      <c r="L514" s="505">
        <v>9900</v>
      </c>
    </row>
    <row r="515" spans="1:12" s="24" customFormat="1" ht="15" customHeight="1">
      <c r="A515" s="468">
        <v>10000014664</v>
      </c>
      <c r="B515" s="874" t="s">
        <v>1117</v>
      </c>
      <c r="C515" s="875"/>
      <c r="D515" s="875"/>
      <c r="E515" s="875"/>
      <c r="F515" s="875"/>
      <c r="G515" s="469">
        <f t="shared" si="72"/>
        <v>383.33333333333337</v>
      </c>
      <c r="H515" s="477">
        <v>460</v>
      </c>
      <c r="I515" s="720">
        <f t="shared" si="71"/>
        <v>0</v>
      </c>
      <c r="J515" s="477">
        <v>460</v>
      </c>
      <c r="K515" s="720">
        <f t="shared" si="70"/>
        <v>0.14999999999999991</v>
      </c>
      <c r="L515" s="714">
        <v>400</v>
      </c>
    </row>
    <row r="516" spans="1:12" s="24" customFormat="1" ht="15" customHeight="1">
      <c r="A516" s="468">
        <v>10000017118</v>
      </c>
      <c r="B516" s="874" t="s">
        <v>1118</v>
      </c>
      <c r="C516" s="875"/>
      <c r="D516" s="875"/>
      <c r="E516" s="875"/>
      <c r="F516" s="875"/>
      <c r="G516" s="469">
        <f t="shared" si="72"/>
        <v>483.33333333333337</v>
      </c>
      <c r="H516" s="477">
        <v>580</v>
      </c>
      <c r="I516" s="720">
        <f t="shared" si="71"/>
        <v>0</v>
      </c>
      <c r="J516" s="477">
        <v>580</v>
      </c>
      <c r="K516" s="720">
        <f t="shared" si="70"/>
        <v>0.15999999999999992</v>
      </c>
      <c r="L516" s="714">
        <v>500</v>
      </c>
    </row>
    <row r="517" spans="1:12" s="24" customFormat="1" ht="15" customHeight="1">
      <c r="A517" s="468">
        <v>10000017119</v>
      </c>
      <c r="B517" s="874" t="s">
        <v>1119</v>
      </c>
      <c r="C517" s="875"/>
      <c r="D517" s="875"/>
      <c r="E517" s="875"/>
      <c r="F517" s="875"/>
      <c r="G517" s="233">
        <f t="shared" si="72"/>
        <v>575</v>
      </c>
      <c r="H517" s="477">
        <v>690</v>
      </c>
      <c r="I517" s="720">
        <f t="shared" si="71"/>
        <v>0</v>
      </c>
      <c r="J517" s="477">
        <v>690</v>
      </c>
      <c r="K517" s="720">
        <f t="shared" si="70"/>
        <v>0.14999999999999991</v>
      </c>
      <c r="L517" s="714">
        <v>600</v>
      </c>
    </row>
    <row r="518" spans="1:12" s="24" customFormat="1" ht="15" customHeight="1">
      <c r="A518" s="468">
        <v>10000020682</v>
      </c>
      <c r="B518" s="874" t="s">
        <v>1120</v>
      </c>
      <c r="C518" s="875"/>
      <c r="D518" s="875"/>
      <c r="E518" s="875"/>
      <c r="F518" s="875"/>
      <c r="G518" s="209">
        <f t="shared" si="72"/>
        <v>625</v>
      </c>
      <c r="H518" s="477">
        <v>750</v>
      </c>
      <c r="I518" s="720">
        <f t="shared" si="71"/>
        <v>0</v>
      </c>
      <c r="J518" s="477">
        <v>750</v>
      </c>
      <c r="K518" s="720">
        <f t="shared" si="70"/>
        <v>0.15384615384615374</v>
      </c>
      <c r="L518" s="714">
        <v>650</v>
      </c>
    </row>
    <row r="519" spans="1:12" s="24" customFormat="1" ht="15" customHeight="1">
      <c r="A519" s="468">
        <v>10000017117</v>
      </c>
      <c r="B519" s="874" t="s">
        <v>1121</v>
      </c>
      <c r="C519" s="875"/>
      <c r="D519" s="875"/>
      <c r="E519" s="875"/>
      <c r="F519" s="875"/>
      <c r="G519" s="209">
        <f t="shared" si="72"/>
        <v>666.66666666666674</v>
      </c>
      <c r="H519" s="477">
        <v>800</v>
      </c>
      <c r="I519" s="720">
        <f t="shared" si="71"/>
        <v>0</v>
      </c>
      <c r="J519" s="477">
        <v>800</v>
      </c>
      <c r="K519" s="720">
        <f t="shared" si="70"/>
        <v>0.14285714285714279</v>
      </c>
      <c r="L519" s="714">
        <v>700</v>
      </c>
    </row>
    <row r="520" spans="1:12" s="24" customFormat="1" ht="15" customHeight="1">
      <c r="A520" s="468">
        <v>10000017120</v>
      </c>
      <c r="B520" s="874" t="s">
        <v>1122</v>
      </c>
      <c r="C520" s="875"/>
      <c r="D520" s="875"/>
      <c r="E520" s="875"/>
      <c r="F520" s="876"/>
      <c r="G520" s="470">
        <f t="shared" si="72"/>
        <v>716.66666666666674</v>
      </c>
      <c r="H520" s="477">
        <v>860</v>
      </c>
      <c r="I520" s="720">
        <f t="shared" si="71"/>
        <v>0</v>
      </c>
      <c r="J520" s="477">
        <v>860</v>
      </c>
      <c r="K520" s="720">
        <f t="shared" si="70"/>
        <v>0.14666666666666672</v>
      </c>
      <c r="L520" s="714">
        <v>750</v>
      </c>
    </row>
    <row r="521" spans="1:12" s="24" customFormat="1" ht="15" customHeight="1">
      <c r="A521" s="471">
        <v>11001025552</v>
      </c>
      <c r="B521" s="874" t="s">
        <v>1123</v>
      </c>
      <c r="C521" s="875"/>
      <c r="D521" s="875"/>
      <c r="E521" s="875"/>
      <c r="F521" s="875"/>
      <c r="G521" s="209">
        <f>H521/1.2</f>
        <v>291.66666666666669</v>
      </c>
      <c r="H521" s="477">
        <v>350</v>
      </c>
      <c r="I521" s="720">
        <f t="shared" si="71"/>
        <v>0</v>
      </c>
      <c r="J521" s="477">
        <v>350</v>
      </c>
      <c r="K521" s="720">
        <f t="shared" si="70"/>
        <v>0.16666666666666674</v>
      </c>
      <c r="L521" s="714">
        <v>300</v>
      </c>
    </row>
    <row r="522" spans="1:12" s="24" customFormat="1" ht="15" customHeight="1">
      <c r="A522" s="472">
        <v>11001025550</v>
      </c>
      <c r="B522" s="874" t="s">
        <v>1124</v>
      </c>
      <c r="C522" s="875"/>
      <c r="D522" s="875"/>
      <c r="E522" s="875"/>
      <c r="F522" s="875"/>
      <c r="G522" s="209">
        <f>H522/1.2</f>
        <v>383.33333333333337</v>
      </c>
      <c r="H522" s="477">
        <v>460</v>
      </c>
      <c r="I522" s="720">
        <f t="shared" si="71"/>
        <v>0</v>
      </c>
      <c r="J522" s="477">
        <v>460</v>
      </c>
      <c r="K522" s="720">
        <f t="shared" si="70"/>
        <v>0.14999999999999991</v>
      </c>
      <c r="L522" s="714">
        <v>400</v>
      </c>
    </row>
    <row r="523" spans="1:12" s="24" customFormat="1" ht="15" customHeight="1">
      <c r="A523" s="510">
        <v>11001025551</v>
      </c>
      <c r="B523" s="1280" t="s">
        <v>1125</v>
      </c>
      <c r="C523" s="1281"/>
      <c r="D523" s="1281"/>
      <c r="E523" s="1281"/>
      <c r="F523" s="1281"/>
      <c r="G523" s="199">
        <f>H523/1.2</f>
        <v>483.33333333333337</v>
      </c>
      <c r="H523" s="477">
        <v>580</v>
      </c>
      <c r="I523" s="720">
        <f t="shared" si="71"/>
        <v>0</v>
      </c>
      <c r="J523" s="477">
        <v>580</v>
      </c>
      <c r="K523" s="720">
        <f t="shared" si="70"/>
        <v>0.15999999999999992</v>
      </c>
      <c r="L523" s="714">
        <v>500</v>
      </c>
    </row>
    <row r="524" spans="1:12" s="24" customFormat="1" ht="15" customHeight="1" thickBot="1">
      <c r="A524" s="369"/>
      <c r="B524" s="1114"/>
      <c r="C524" s="1114"/>
      <c r="D524" s="1114"/>
      <c r="E524" s="1114"/>
      <c r="F524" s="1114"/>
      <c r="G524" s="938">
        <v>44805</v>
      </c>
      <c r="H524" s="939"/>
      <c r="I524" s="806"/>
      <c r="J524" s="806"/>
      <c r="K524" s="938">
        <v>44593</v>
      </c>
      <c r="L524" s="939"/>
    </row>
    <row r="525" spans="1:12" s="24" customFormat="1" ht="20.100000000000001" customHeight="1">
      <c r="A525" s="467" t="s">
        <v>205</v>
      </c>
      <c r="B525" s="980" t="s">
        <v>406</v>
      </c>
      <c r="C525" s="981"/>
      <c r="D525" s="981"/>
      <c r="E525" s="981"/>
      <c r="F525" s="982"/>
      <c r="G525" s="923" t="s">
        <v>253</v>
      </c>
      <c r="H525" s="924"/>
      <c r="I525" s="807"/>
      <c r="J525" s="807"/>
      <c r="K525" s="923" t="s">
        <v>253</v>
      </c>
      <c r="L525" s="924"/>
    </row>
    <row r="526" spans="1:12" s="28" customFormat="1" ht="20.100000000000001" customHeight="1" thickBot="1">
      <c r="A526" s="25"/>
      <c r="B526" s="1021" t="s">
        <v>512</v>
      </c>
      <c r="C526" s="1022"/>
      <c r="D526" s="1022"/>
      <c r="E526" s="1022"/>
      <c r="F526" s="1023"/>
      <c r="G526" s="47" t="s">
        <v>206</v>
      </c>
      <c r="H526" s="476" t="s">
        <v>670</v>
      </c>
      <c r="I526" s="476"/>
      <c r="J526" s="476" t="s">
        <v>670</v>
      </c>
      <c r="K526" s="730" t="s">
        <v>1292</v>
      </c>
      <c r="L526" s="476" t="s">
        <v>670</v>
      </c>
    </row>
    <row r="527" spans="1:12" s="28" customFormat="1" ht="15" customHeight="1">
      <c r="A527" s="61"/>
      <c r="B527" s="877" t="s">
        <v>389</v>
      </c>
      <c r="C527" s="877"/>
      <c r="D527" s="877"/>
      <c r="E527" s="877"/>
      <c r="F527" s="877"/>
      <c r="G527" s="18"/>
      <c r="H527" s="350"/>
      <c r="I527" s="350"/>
      <c r="J527" s="350"/>
      <c r="K527" s="732"/>
      <c r="L527" s="702"/>
    </row>
    <row r="528" spans="1:12" s="28" customFormat="1" ht="30.4" customHeight="1">
      <c r="A528" s="330">
        <v>71000008924</v>
      </c>
      <c r="B528" s="914" t="s">
        <v>450</v>
      </c>
      <c r="C528" s="1116"/>
      <c r="D528" s="1116"/>
      <c r="E528" s="1116"/>
      <c r="F528" s="1117"/>
      <c r="G528" s="196">
        <f>H528/1.2</f>
        <v>115416.66666666667</v>
      </c>
      <c r="H528" s="477">
        <v>138500</v>
      </c>
      <c r="I528" s="720">
        <f>H528/J528-100%</f>
        <v>7.0324574961360131E-2</v>
      </c>
      <c r="J528" s="477">
        <v>129400</v>
      </c>
      <c r="K528" s="720">
        <f t="shared" ref="K528:K594" si="73">J528/L528-100%</f>
        <v>0.15022222222222226</v>
      </c>
      <c r="L528" s="504">
        <v>112500</v>
      </c>
    </row>
    <row r="529" spans="1:12" s="28" customFormat="1" ht="30.4" customHeight="1">
      <c r="A529" s="330">
        <v>71000006040</v>
      </c>
      <c r="B529" s="914" t="s">
        <v>451</v>
      </c>
      <c r="C529" s="1116"/>
      <c r="D529" s="1116"/>
      <c r="E529" s="1116"/>
      <c r="F529" s="1117"/>
      <c r="G529" s="196">
        <f>H529/1.2</f>
        <v>117500</v>
      </c>
      <c r="H529" s="477">
        <v>141000</v>
      </c>
      <c r="I529" s="720">
        <f>H529/J529-100%</f>
        <v>0</v>
      </c>
      <c r="J529" s="477">
        <v>141000</v>
      </c>
      <c r="K529" s="720">
        <f t="shared" si="73"/>
        <v>0.15008156606851553</v>
      </c>
      <c r="L529" s="504">
        <v>122600</v>
      </c>
    </row>
    <row r="530" spans="1:12" s="28" customFormat="1" ht="30.4" customHeight="1">
      <c r="A530" s="351">
        <v>71000008417</v>
      </c>
      <c r="B530" s="962" t="s">
        <v>452</v>
      </c>
      <c r="C530" s="1275"/>
      <c r="D530" s="1275"/>
      <c r="E530" s="1275"/>
      <c r="F530" s="1276"/>
      <c r="G530" s="196">
        <f>H530/1.2</f>
        <v>125750</v>
      </c>
      <c r="H530" s="477">
        <v>150900</v>
      </c>
      <c r="I530" s="720">
        <f>H530/J530-100%</f>
        <v>0</v>
      </c>
      <c r="J530" s="477">
        <v>150900</v>
      </c>
      <c r="K530" s="720">
        <f t="shared" si="73"/>
        <v>0.15015243902439024</v>
      </c>
      <c r="L530" s="665">
        <v>131200</v>
      </c>
    </row>
    <row r="531" spans="1:12" s="43" customFormat="1" ht="30.4" customHeight="1">
      <c r="A531" s="352">
        <v>71000006042</v>
      </c>
      <c r="B531" s="1048" t="s">
        <v>453</v>
      </c>
      <c r="C531" s="1049"/>
      <c r="D531" s="1049"/>
      <c r="E531" s="1049"/>
      <c r="F531" s="1050"/>
      <c r="G531" s="196">
        <f>H531/1.2</f>
        <v>127083.33333333334</v>
      </c>
      <c r="H531" s="477">
        <v>152500</v>
      </c>
      <c r="I531" s="720">
        <f>H531/J531-100%</f>
        <v>0</v>
      </c>
      <c r="J531" s="477">
        <v>152500</v>
      </c>
      <c r="K531" s="720">
        <f t="shared" si="73"/>
        <v>0.15007541478129705</v>
      </c>
      <c r="L531" s="665">
        <v>132600</v>
      </c>
    </row>
    <row r="532" spans="1:12" s="43" customFormat="1" ht="30.4" customHeight="1">
      <c r="A532" s="352">
        <v>71000006041</v>
      </c>
      <c r="B532" s="962" t="s">
        <v>454</v>
      </c>
      <c r="C532" s="963"/>
      <c r="D532" s="963"/>
      <c r="E532" s="963"/>
      <c r="F532" s="964"/>
      <c r="G532" s="196">
        <f>H532/1.2</f>
        <v>122166.66666666667</v>
      </c>
      <c r="H532" s="477">
        <v>146600</v>
      </c>
      <c r="I532" s="720">
        <f>H532/J532-100%</f>
        <v>0</v>
      </c>
      <c r="J532" s="477">
        <v>146600</v>
      </c>
      <c r="K532" s="720">
        <f t="shared" si="73"/>
        <v>0.14980392156862754</v>
      </c>
      <c r="L532" s="665">
        <v>127500</v>
      </c>
    </row>
    <row r="533" spans="1:12" s="43" customFormat="1" ht="15" customHeight="1">
      <c r="A533" s="353"/>
      <c r="B533" s="877" t="s">
        <v>390</v>
      </c>
      <c r="C533" s="877"/>
      <c r="D533" s="877"/>
      <c r="E533" s="877"/>
      <c r="F533" s="877"/>
      <c r="G533" s="64"/>
      <c r="H533" s="496"/>
      <c r="I533" s="496"/>
      <c r="J533" s="496"/>
      <c r="K533" s="720"/>
      <c r="L533" s="665"/>
    </row>
    <row r="534" spans="1:12" s="43" customFormat="1" ht="30" customHeight="1">
      <c r="A534" s="600">
        <v>11000012047</v>
      </c>
      <c r="B534" s="1033" t="s">
        <v>1247</v>
      </c>
      <c r="C534" s="1034"/>
      <c r="D534" s="1034"/>
      <c r="E534" s="1034"/>
      <c r="F534" s="1035"/>
      <c r="G534" s="601">
        <f>H534/1.2</f>
        <v>197833.33333333334</v>
      </c>
      <c r="H534" s="477">
        <v>237400</v>
      </c>
      <c r="I534" s="720">
        <f>H534/J534-100%</f>
        <v>0</v>
      </c>
      <c r="J534" s="477">
        <v>237400</v>
      </c>
      <c r="K534" s="720">
        <f t="shared" si="73"/>
        <v>0.15019379844961245</v>
      </c>
      <c r="L534" s="703">
        <v>206400</v>
      </c>
    </row>
    <row r="535" spans="1:12" s="43" customFormat="1" ht="15" customHeight="1">
      <c r="A535" s="354">
        <v>11000001103</v>
      </c>
      <c r="B535" s="1470" t="s">
        <v>441</v>
      </c>
      <c r="C535" s="1471"/>
      <c r="D535" s="1471"/>
      <c r="E535" s="1471"/>
      <c r="F535" s="1472"/>
      <c r="G535" s="196">
        <f>H535/1.2</f>
        <v>174166.66666666669</v>
      </c>
      <c r="H535" s="477">
        <v>209000</v>
      </c>
      <c r="I535" s="720">
        <f>H535/J535-100%</f>
        <v>0</v>
      </c>
      <c r="J535" s="477">
        <v>209000</v>
      </c>
      <c r="K535" s="720">
        <f t="shared" si="73"/>
        <v>0.15024766097963682</v>
      </c>
      <c r="L535" s="504">
        <v>181700</v>
      </c>
    </row>
    <row r="536" spans="1:12" s="43" customFormat="1" ht="30.4" customHeight="1">
      <c r="A536" s="355">
        <v>11000001102</v>
      </c>
      <c r="B536" s="1298" t="s">
        <v>687</v>
      </c>
      <c r="C536" s="1299"/>
      <c r="D536" s="1299"/>
      <c r="E536" s="1299"/>
      <c r="F536" s="1300"/>
      <c r="G536" s="196">
        <f>H536/1.2</f>
        <v>191500</v>
      </c>
      <c r="H536" s="477">
        <v>229800</v>
      </c>
      <c r="I536" s="720">
        <f>H536/J536-100%</f>
        <v>0</v>
      </c>
      <c r="J536" s="477">
        <v>229800</v>
      </c>
      <c r="K536" s="720">
        <f t="shared" si="73"/>
        <v>0.1501501501501501</v>
      </c>
      <c r="L536" s="504">
        <v>199800</v>
      </c>
    </row>
    <row r="537" spans="1:12" s="43" customFormat="1" ht="30.4" customHeight="1">
      <c r="A537" s="355">
        <v>11000001108</v>
      </c>
      <c r="B537" s="884" t="s">
        <v>442</v>
      </c>
      <c r="C537" s="906"/>
      <c r="D537" s="906"/>
      <c r="E537" s="906"/>
      <c r="F537" s="907"/>
      <c r="G537" s="196">
        <f>H537/1.2</f>
        <v>199416.66666666669</v>
      </c>
      <c r="H537" s="477">
        <v>239300</v>
      </c>
      <c r="I537" s="720">
        <f>H537/J537-100%</f>
        <v>0</v>
      </c>
      <c r="J537" s="477">
        <v>239300</v>
      </c>
      <c r="K537" s="720">
        <f t="shared" si="73"/>
        <v>0.14992791926958193</v>
      </c>
      <c r="L537" s="504">
        <v>208100</v>
      </c>
    </row>
    <row r="538" spans="1:12" s="28" customFormat="1" ht="30.4" customHeight="1">
      <c r="A538" s="352">
        <v>71000008574</v>
      </c>
      <c r="B538" s="884" t="s">
        <v>443</v>
      </c>
      <c r="C538" s="906"/>
      <c r="D538" s="906"/>
      <c r="E538" s="906"/>
      <c r="F538" s="907"/>
      <c r="G538" s="196">
        <f>H538/1.2</f>
        <v>277500</v>
      </c>
      <c r="H538" s="477">
        <v>333000</v>
      </c>
      <c r="I538" s="720">
        <f>H538/J538-100%</f>
        <v>0</v>
      </c>
      <c r="J538" s="477">
        <v>333000</v>
      </c>
      <c r="K538" s="720">
        <f t="shared" si="73"/>
        <v>0.14986187845303878</v>
      </c>
      <c r="L538" s="504">
        <v>289600</v>
      </c>
    </row>
    <row r="539" spans="1:12" s="28" customFormat="1" ht="15" customHeight="1">
      <c r="A539" s="61"/>
      <c r="B539" s="877" t="s">
        <v>391</v>
      </c>
      <c r="C539" s="877"/>
      <c r="D539" s="877"/>
      <c r="E539" s="877"/>
      <c r="F539" s="877"/>
      <c r="G539" s="535"/>
      <c r="H539" s="556"/>
      <c r="I539" s="556"/>
      <c r="J539" s="556"/>
      <c r="K539" s="720"/>
      <c r="L539" s="704"/>
    </row>
    <row r="540" spans="1:12" s="43" customFormat="1" ht="14.25">
      <c r="A540" s="351">
        <v>71000008418</v>
      </c>
      <c r="B540" s="1192" t="s">
        <v>440</v>
      </c>
      <c r="C540" s="1229"/>
      <c r="D540" s="1229"/>
      <c r="E540" s="1229"/>
      <c r="F540" s="1230"/>
      <c r="G540" s="196">
        <f>H540/1.2</f>
        <v>325666.66666666669</v>
      </c>
      <c r="H540" s="477">
        <v>390800</v>
      </c>
      <c r="I540" s="720">
        <f>H540/J540-100%</f>
        <v>0</v>
      </c>
      <c r="J540" s="477">
        <v>390800</v>
      </c>
      <c r="K540" s="720">
        <f t="shared" si="73"/>
        <v>0.15008828722778111</v>
      </c>
      <c r="L540" s="705">
        <v>339800</v>
      </c>
    </row>
    <row r="541" spans="1:12" s="43" customFormat="1" ht="44.65" customHeight="1">
      <c r="A541" s="351">
        <v>71000008419</v>
      </c>
      <c r="B541" s="1042" t="s">
        <v>444</v>
      </c>
      <c r="C541" s="1043"/>
      <c r="D541" s="1043"/>
      <c r="E541" s="1043"/>
      <c r="F541" s="1044"/>
      <c r="G541" s="196">
        <f>H541/1.2</f>
        <v>330666.66666666669</v>
      </c>
      <c r="H541" s="477">
        <v>396800</v>
      </c>
      <c r="I541" s="720">
        <f>H541/J541-100%</f>
        <v>0</v>
      </c>
      <c r="J541" s="477">
        <v>396800</v>
      </c>
      <c r="K541" s="720">
        <f t="shared" si="73"/>
        <v>0.15014492753623188</v>
      </c>
      <c r="L541" s="705">
        <v>345000</v>
      </c>
    </row>
    <row r="542" spans="1:12" s="43" customFormat="1" ht="30.6" customHeight="1">
      <c r="A542" s="351">
        <v>71000019986</v>
      </c>
      <c r="B542" s="1036" t="s">
        <v>1066</v>
      </c>
      <c r="C542" s="1037"/>
      <c r="D542" s="1037"/>
      <c r="E542" s="1037"/>
      <c r="F542" s="1038"/>
      <c r="G542" s="209">
        <f>H542/1.2</f>
        <v>598583.33333333337</v>
      </c>
      <c r="H542" s="477">
        <v>718300</v>
      </c>
      <c r="I542" s="720">
        <f>H542/J542-100%</f>
        <v>0</v>
      </c>
      <c r="J542" s="477">
        <v>718300</v>
      </c>
      <c r="K542" s="720">
        <f t="shared" si="73"/>
        <v>0.15001601024655775</v>
      </c>
      <c r="L542" s="706">
        <v>624600</v>
      </c>
    </row>
    <row r="543" spans="1:12" s="43" customFormat="1" ht="44.65" customHeight="1">
      <c r="A543" s="352">
        <v>71000019987</v>
      </c>
      <c r="B543" s="1003" t="s">
        <v>1067</v>
      </c>
      <c r="C543" s="1004"/>
      <c r="D543" s="1004"/>
      <c r="E543" s="1004"/>
      <c r="F543" s="1005"/>
      <c r="G543" s="199">
        <f>H543/1.2</f>
        <v>609416.66666666674</v>
      </c>
      <c r="H543" s="477">
        <v>731300</v>
      </c>
      <c r="I543" s="720">
        <f>H543/J543-100%</f>
        <v>0</v>
      </c>
      <c r="J543" s="477">
        <v>731300</v>
      </c>
      <c r="K543" s="720">
        <f t="shared" si="73"/>
        <v>0.150023588614562</v>
      </c>
      <c r="L543" s="707">
        <v>635900</v>
      </c>
    </row>
    <row r="544" spans="1:12" s="28" customFormat="1" ht="15" customHeight="1">
      <c r="A544" s="61"/>
      <c r="B544" s="1297" t="s">
        <v>392</v>
      </c>
      <c r="C544" s="1297"/>
      <c r="D544" s="1297"/>
      <c r="E544" s="1297"/>
      <c r="F544" s="1297"/>
      <c r="G544" s="535"/>
      <c r="H544" s="557"/>
      <c r="I544" s="557"/>
      <c r="J544" s="557"/>
      <c r="K544" s="720"/>
      <c r="L544" s="708"/>
    </row>
    <row r="545" spans="1:12" s="28" customFormat="1" ht="30.4" customHeight="1">
      <c r="A545" s="351">
        <v>71000009791</v>
      </c>
      <c r="B545" s="1045" t="s">
        <v>552</v>
      </c>
      <c r="C545" s="1046"/>
      <c r="D545" s="1046"/>
      <c r="E545" s="1046"/>
      <c r="F545" s="1047"/>
      <c r="G545" s="196">
        <f t="shared" ref="G545:G551" si="74">H545/1.2</f>
        <v>443333.33333333337</v>
      </c>
      <c r="H545" s="477">
        <v>532000</v>
      </c>
      <c r="I545" s="720">
        <f t="shared" ref="I545:I551" si="75">H545/J545-100%</f>
        <v>0</v>
      </c>
      <c r="J545" s="477">
        <v>532000</v>
      </c>
      <c r="K545" s="720">
        <f t="shared" si="73"/>
        <v>0.1500216169476869</v>
      </c>
      <c r="L545" s="705">
        <v>462600</v>
      </c>
    </row>
    <row r="546" spans="1:12" s="43" customFormat="1" ht="30.4" customHeight="1">
      <c r="A546" s="351">
        <v>71000008601</v>
      </c>
      <c r="B546" s="1045" t="s">
        <v>553</v>
      </c>
      <c r="C546" s="1283"/>
      <c r="D546" s="1283"/>
      <c r="E546" s="1283"/>
      <c r="F546" s="1284"/>
      <c r="G546" s="196">
        <f t="shared" si="74"/>
        <v>443333.33333333337</v>
      </c>
      <c r="H546" s="477">
        <v>532000</v>
      </c>
      <c r="I546" s="720">
        <f t="shared" si="75"/>
        <v>0</v>
      </c>
      <c r="J546" s="477">
        <v>532000</v>
      </c>
      <c r="K546" s="720">
        <f t="shared" si="73"/>
        <v>0.1500216169476869</v>
      </c>
      <c r="L546" s="705">
        <v>462600</v>
      </c>
    </row>
    <row r="547" spans="1:12" s="43" customFormat="1" ht="30.4" customHeight="1">
      <c r="A547" s="351">
        <v>71000009815</v>
      </c>
      <c r="B547" s="1045" t="s">
        <v>549</v>
      </c>
      <c r="C547" s="1283"/>
      <c r="D547" s="1283"/>
      <c r="E547" s="1283"/>
      <c r="F547" s="1284"/>
      <c r="G547" s="196">
        <f t="shared" si="74"/>
        <v>479083.33333333337</v>
      </c>
      <c r="H547" s="477">
        <v>574900</v>
      </c>
      <c r="I547" s="720">
        <f t="shared" si="75"/>
        <v>0</v>
      </c>
      <c r="J547" s="477">
        <v>574900</v>
      </c>
      <c r="K547" s="720">
        <f t="shared" si="73"/>
        <v>0.15003000600120031</v>
      </c>
      <c r="L547" s="705">
        <v>499900</v>
      </c>
    </row>
    <row r="548" spans="1:12" s="43" customFormat="1" ht="30.4" customHeight="1">
      <c r="A548" s="351">
        <v>71000009924</v>
      </c>
      <c r="B548" s="1045" t="s">
        <v>550</v>
      </c>
      <c r="C548" s="1283"/>
      <c r="D548" s="1283"/>
      <c r="E548" s="1283"/>
      <c r="F548" s="1284"/>
      <c r="G548" s="196">
        <f t="shared" si="74"/>
        <v>479083.33333333337</v>
      </c>
      <c r="H548" s="477">
        <v>574900</v>
      </c>
      <c r="I548" s="720">
        <f t="shared" si="75"/>
        <v>0</v>
      </c>
      <c r="J548" s="477">
        <v>574900</v>
      </c>
      <c r="K548" s="720">
        <f t="shared" si="73"/>
        <v>0.15003000600120031</v>
      </c>
      <c r="L548" s="705">
        <v>499900</v>
      </c>
    </row>
    <row r="549" spans="1:12" s="43" customFormat="1" ht="30.4" customHeight="1">
      <c r="A549" s="392">
        <v>71000109815</v>
      </c>
      <c r="B549" s="1030" t="s">
        <v>1163</v>
      </c>
      <c r="C549" s="1031"/>
      <c r="D549" s="1031"/>
      <c r="E549" s="1031"/>
      <c r="F549" s="1032"/>
      <c r="G549" s="233">
        <f t="shared" si="74"/>
        <v>497500</v>
      </c>
      <c r="H549" s="477">
        <v>597000</v>
      </c>
      <c r="I549" s="720">
        <f t="shared" si="75"/>
        <v>0</v>
      </c>
      <c r="J549" s="477">
        <v>597000</v>
      </c>
      <c r="K549" s="720">
        <f t="shared" si="73"/>
        <v>0.1500674243883644</v>
      </c>
      <c r="L549" s="706">
        <v>519100</v>
      </c>
    </row>
    <row r="550" spans="1:12" s="43" customFormat="1" ht="30.4" customHeight="1">
      <c r="A550" s="351">
        <v>71000009797</v>
      </c>
      <c r="B550" s="1045" t="s">
        <v>551</v>
      </c>
      <c r="C550" s="1283"/>
      <c r="D550" s="1283"/>
      <c r="E550" s="1283"/>
      <c r="F550" s="1284"/>
      <c r="G550" s="196">
        <f t="shared" si="74"/>
        <v>561750</v>
      </c>
      <c r="H550" s="477">
        <v>674100</v>
      </c>
      <c r="I550" s="720">
        <f t="shared" si="75"/>
        <v>0</v>
      </c>
      <c r="J550" s="477">
        <v>674100</v>
      </c>
      <c r="K550" s="720">
        <f t="shared" si="73"/>
        <v>0.14994882292732847</v>
      </c>
      <c r="L550" s="705">
        <v>586200</v>
      </c>
    </row>
    <row r="551" spans="1:12" s="43" customFormat="1" ht="30.4" customHeight="1">
      <c r="A551" s="356">
        <v>71000007051</v>
      </c>
      <c r="B551" s="1165" t="s">
        <v>548</v>
      </c>
      <c r="C551" s="1166"/>
      <c r="D551" s="1166"/>
      <c r="E551" s="1166"/>
      <c r="F551" s="1167"/>
      <c r="G551" s="196">
        <f t="shared" si="74"/>
        <v>561750</v>
      </c>
      <c r="H551" s="477">
        <v>674100</v>
      </c>
      <c r="I551" s="720">
        <f t="shared" si="75"/>
        <v>0</v>
      </c>
      <c r="J551" s="477">
        <v>674100</v>
      </c>
      <c r="K551" s="720">
        <f t="shared" si="73"/>
        <v>0.14994882292732847</v>
      </c>
      <c r="L551" s="705">
        <v>586200</v>
      </c>
    </row>
    <row r="552" spans="1:12" s="43" customFormat="1" ht="15" customHeight="1">
      <c r="A552" s="65"/>
      <c r="B552" s="877" t="s">
        <v>393</v>
      </c>
      <c r="C552" s="877"/>
      <c r="D552" s="877"/>
      <c r="E552" s="877"/>
      <c r="F552" s="877"/>
      <c r="G552" s="535"/>
      <c r="H552" s="555"/>
      <c r="I552" s="555"/>
      <c r="J552" s="555"/>
      <c r="K552" s="720"/>
      <c r="L552" s="699"/>
    </row>
    <row r="553" spans="1:12" s="43" customFormat="1" ht="15" customHeight="1">
      <c r="A553" s="264">
        <v>21000001565</v>
      </c>
      <c r="B553" s="905" t="s">
        <v>1112</v>
      </c>
      <c r="C553" s="906"/>
      <c r="D553" s="906"/>
      <c r="E553" s="906"/>
      <c r="F553" s="907"/>
      <c r="G553" s="153">
        <f>H553/1.2</f>
        <v>11250</v>
      </c>
      <c r="H553" s="477">
        <v>13500</v>
      </c>
      <c r="I553" s="720">
        <f t="shared" ref="I553:I566" si="76">H553/J553-100%</f>
        <v>0</v>
      </c>
      <c r="J553" s="477">
        <v>13500</v>
      </c>
      <c r="K553" s="720">
        <f t="shared" si="73"/>
        <v>0.15384615384615374</v>
      </c>
      <c r="L553" s="670">
        <v>11700</v>
      </c>
    </row>
    <row r="554" spans="1:12" s="66" customFormat="1" ht="15" customHeight="1">
      <c r="A554" s="264">
        <v>21000008468</v>
      </c>
      <c r="B554" s="905" t="s">
        <v>1113</v>
      </c>
      <c r="C554" s="906"/>
      <c r="D554" s="906"/>
      <c r="E554" s="906"/>
      <c r="F554" s="907"/>
      <c r="G554" s="153">
        <f t="shared" ref="G554:G566" si="77">H554/1.2</f>
        <v>12333.333333333334</v>
      </c>
      <c r="H554" s="477">
        <v>14800</v>
      </c>
      <c r="I554" s="720">
        <f t="shared" si="76"/>
        <v>0</v>
      </c>
      <c r="J554" s="477">
        <v>14800</v>
      </c>
      <c r="K554" s="720">
        <f t="shared" si="73"/>
        <v>0.1472868217054264</v>
      </c>
      <c r="L554" s="670">
        <v>12900</v>
      </c>
    </row>
    <row r="555" spans="1:12" s="66" customFormat="1" ht="15" customHeight="1">
      <c r="A555" s="264">
        <v>21000807931</v>
      </c>
      <c r="B555" s="905" t="s">
        <v>1114</v>
      </c>
      <c r="C555" s="906"/>
      <c r="D555" s="906"/>
      <c r="E555" s="906"/>
      <c r="F555" s="907"/>
      <c r="G555" s="153">
        <f t="shared" si="77"/>
        <v>52341.666666666672</v>
      </c>
      <c r="H555" s="477">
        <v>62810.000000000007</v>
      </c>
      <c r="I555" s="720">
        <f t="shared" si="76"/>
        <v>0.10000000000000009</v>
      </c>
      <c r="J555" s="477">
        <v>57100</v>
      </c>
      <c r="K555" s="720">
        <f t="shared" si="73"/>
        <v>0.14889336016096588</v>
      </c>
      <c r="L555" s="670">
        <v>49700</v>
      </c>
    </row>
    <row r="556" spans="1:12" s="28" customFormat="1" ht="15" customHeight="1">
      <c r="A556" s="264">
        <v>21000807932</v>
      </c>
      <c r="B556" s="905" t="s">
        <v>1133</v>
      </c>
      <c r="C556" s="906"/>
      <c r="D556" s="906"/>
      <c r="E556" s="906"/>
      <c r="F556" s="907"/>
      <c r="G556" s="153">
        <f t="shared" si="77"/>
        <v>53474.999999999993</v>
      </c>
      <c r="H556" s="477">
        <v>64169.999999999993</v>
      </c>
      <c r="I556" s="720">
        <f t="shared" si="76"/>
        <v>0.14999999999999991</v>
      </c>
      <c r="J556" s="477">
        <v>55800</v>
      </c>
      <c r="K556" s="720">
        <f t="shared" si="73"/>
        <v>0.15051546391752568</v>
      </c>
      <c r="L556" s="663">
        <v>48500</v>
      </c>
    </row>
    <row r="557" spans="1:12" s="28" customFormat="1" ht="15" customHeight="1">
      <c r="A557" s="597">
        <v>21000105616</v>
      </c>
      <c r="B557" s="1266" t="s">
        <v>1232</v>
      </c>
      <c r="C557" s="1267"/>
      <c r="D557" s="1267"/>
      <c r="E557" s="1267"/>
      <c r="F557" s="1268"/>
      <c r="G557" s="153">
        <f>H557/1.2</f>
        <v>48858.333333333343</v>
      </c>
      <c r="H557" s="477">
        <v>58630.000000000007</v>
      </c>
      <c r="I557" s="720">
        <f t="shared" si="76"/>
        <v>0.10000000000000009</v>
      </c>
      <c r="J557" s="477">
        <v>53300</v>
      </c>
      <c r="K557" s="720">
        <f t="shared" si="73"/>
        <v>0.15118790496760259</v>
      </c>
      <c r="L557" s="662">
        <v>46300</v>
      </c>
    </row>
    <row r="558" spans="1:12" s="28" customFormat="1" ht="15" customHeight="1">
      <c r="A558" s="333">
        <v>21000001745</v>
      </c>
      <c r="B558" s="905" t="s">
        <v>1231</v>
      </c>
      <c r="C558" s="906"/>
      <c r="D558" s="906"/>
      <c r="E558" s="906"/>
      <c r="F558" s="907"/>
      <c r="G558" s="153">
        <f t="shared" si="77"/>
        <v>36129.166666666672</v>
      </c>
      <c r="H558" s="477">
        <v>43355</v>
      </c>
      <c r="I558" s="720">
        <f t="shared" si="76"/>
        <v>0.14999999999999991</v>
      </c>
      <c r="J558" s="477">
        <v>37700</v>
      </c>
      <c r="K558" s="720">
        <f t="shared" si="73"/>
        <v>0.14939024390243905</v>
      </c>
      <c r="L558" s="663">
        <v>32800</v>
      </c>
    </row>
    <row r="559" spans="1:12" s="66" customFormat="1" ht="30" customHeight="1">
      <c r="A559" s="333">
        <v>21000001744</v>
      </c>
      <c r="B559" s="905" t="s">
        <v>1126</v>
      </c>
      <c r="C559" s="906"/>
      <c r="D559" s="906"/>
      <c r="E559" s="906"/>
      <c r="F559" s="907"/>
      <c r="G559" s="153">
        <f t="shared" si="77"/>
        <v>59583.333333333336</v>
      </c>
      <c r="H559" s="477">
        <v>71500</v>
      </c>
      <c r="I559" s="720">
        <f t="shared" si="76"/>
        <v>0.10000000000000009</v>
      </c>
      <c r="J559" s="477">
        <v>65000</v>
      </c>
      <c r="K559" s="720">
        <f t="shared" si="73"/>
        <v>0.15044247787610621</v>
      </c>
      <c r="L559" s="663">
        <v>56500</v>
      </c>
    </row>
    <row r="560" spans="1:12" s="28" customFormat="1" ht="15" customHeight="1">
      <c r="A560" s="264">
        <v>21000001737</v>
      </c>
      <c r="B560" s="905" t="s">
        <v>1127</v>
      </c>
      <c r="C560" s="906"/>
      <c r="D560" s="906"/>
      <c r="E560" s="906"/>
      <c r="F560" s="907"/>
      <c r="G560" s="153">
        <f t="shared" si="77"/>
        <v>65450</v>
      </c>
      <c r="H560" s="477">
        <v>78540</v>
      </c>
      <c r="I560" s="720">
        <f t="shared" si="76"/>
        <v>0.10000000000000009</v>
      </c>
      <c r="J560" s="477">
        <v>71400</v>
      </c>
      <c r="K560" s="720">
        <f t="shared" si="73"/>
        <v>0.14975845410628019</v>
      </c>
      <c r="L560" s="663">
        <v>62100</v>
      </c>
    </row>
    <row r="561" spans="1:12" s="28" customFormat="1" ht="30" customHeight="1">
      <c r="A561" s="264">
        <v>21000001736</v>
      </c>
      <c r="B561" s="905" t="s">
        <v>1128</v>
      </c>
      <c r="C561" s="906"/>
      <c r="D561" s="906"/>
      <c r="E561" s="906"/>
      <c r="F561" s="907"/>
      <c r="G561" s="196">
        <f t="shared" si="77"/>
        <v>72416.666666666672</v>
      </c>
      <c r="H561" s="477">
        <v>86900</v>
      </c>
      <c r="I561" s="720">
        <f t="shared" si="76"/>
        <v>0.10000000000000009</v>
      </c>
      <c r="J561" s="477">
        <v>79000</v>
      </c>
      <c r="K561" s="720">
        <f t="shared" si="73"/>
        <v>0.14992721979621537</v>
      </c>
      <c r="L561" s="663">
        <v>68700</v>
      </c>
    </row>
    <row r="562" spans="1:12" s="28" customFormat="1" ht="15" customHeight="1">
      <c r="A562" s="298">
        <v>21000808424</v>
      </c>
      <c r="B562" s="943" t="s">
        <v>1129</v>
      </c>
      <c r="C562" s="944"/>
      <c r="D562" s="944"/>
      <c r="E562" s="944"/>
      <c r="F562" s="945"/>
      <c r="G562" s="153">
        <f t="shared" si="77"/>
        <v>55183.333333333336</v>
      </c>
      <c r="H562" s="477">
        <v>66220</v>
      </c>
      <c r="I562" s="720">
        <f t="shared" si="76"/>
        <v>0.10000000000000009</v>
      </c>
      <c r="J562" s="477">
        <v>60200</v>
      </c>
      <c r="K562" s="720">
        <f t="shared" si="73"/>
        <v>0.15105162523900573</v>
      </c>
      <c r="L562" s="663">
        <v>52300</v>
      </c>
    </row>
    <row r="563" spans="1:12" s="28" customFormat="1" ht="15" customHeight="1">
      <c r="A563" s="298">
        <v>21000006782</v>
      </c>
      <c r="B563" s="943" t="s">
        <v>1337</v>
      </c>
      <c r="C563" s="944"/>
      <c r="D563" s="944"/>
      <c r="E563" s="944"/>
      <c r="F563" s="945"/>
      <c r="G563" s="153">
        <f t="shared" si="77"/>
        <v>69800</v>
      </c>
      <c r="H563" s="477">
        <v>83760</v>
      </c>
      <c r="I563" s="720"/>
      <c r="J563" s="477"/>
      <c r="K563" s="720"/>
      <c r="L563" s="663"/>
    </row>
    <row r="564" spans="1:12" s="28" customFormat="1" ht="15" customHeight="1">
      <c r="A564" s="264">
        <v>21000001746</v>
      </c>
      <c r="B564" s="905" t="s">
        <v>1130</v>
      </c>
      <c r="C564" s="906"/>
      <c r="D564" s="906"/>
      <c r="E564" s="906"/>
      <c r="F564" s="907"/>
      <c r="G564" s="153">
        <f t="shared" si="77"/>
        <v>17233.333333333336</v>
      </c>
      <c r="H564" s="477">
        <v>20680</v>
      </c>
      <c r="I564" s="720">
        <f t="shared" si="76"/>
        <v>0.10000000000000009</v>
      </c>
      <c r="J564" s="477">
        <v>18800</v>
      </c>
      <c r="K564" s="720">
        <f t="shared" si="73"/>
        <v>0.15337423312883436</v>
      </c>
      <c r="L564" s="663">
        <v>16300</v>
      </c>
    </row>
    <row r="565" spans="1:12" s="28" customFormat="1" ht="15" customHeight="1">
      <c r="A565" s="357">
        <v>21000001747</v>
      </c>
      <c r="B565" s="905" t="s">
        <v>1131</v>
      </c>
      <c r="C565" s="906"/>
      <c r="D565" s="906"/>
      <c r="E565" s="906"/>
      <c r="F565" s="907"/>
      <c r="G565" s="153">
        <f t="shared" si="77"/>
        <v>21541.666666666668</v>
      </c>
      <c r="H565" s="477">
        <v>25850</v>
      </c>
      <c r="I565" s="720">
        <f t="shared" si="76"/>
        <v>0.10000000000000009</v>
      </c>
      <c r="J565" s="477">
        <v>23500</v>
      </c>
      <c r="K565" s="720">
        <f t="shared" si="73"/>
        <v>0.15196078431372539</v>
      </c>
      <c r="L565" s="663">
        <v>20400</v>
      </c>
    </row>
    <row r="566" spans="1:12" s="28" customFormat="1" ht="15" customHeight="1">
      <c r="A566" s="300">
        <v>21000809792</v>
      </c>
      <c r="B566" s="911" t="s">
        <v>1132</v>
      </c>
      <c r="C566" s="912"/>
      <c r="D566" s="912"/>
      <c r="E566" s="912"/>
      <c r="F566" s="913"/>
      <c r="G566" s="60">
        <f t="shared" si="77"/>
        <v>19916.666666666668</v>
      </c>
      <c r="H566" s="489">
        <v>23900</v>
      </c>
      <c r="I566" s="720">
        <f t="shared" si="76"/>
        <v>0</v>
      </c>
      <c r="J566" s="508">
        <v>23900</v>
      </c>
      <c r="K566" s="720">
        <f t="shared" si="73"/>
        <v>0.14903846153846145</v>
      </c>
      <c r="L566" s="663">
        <v>20800</v>
      </c>
    </row>
    <row r="567" spans="1:12" s="24" customFormat="1" ht="15" customHeight="1">
      <c r="A567" s="358"/>
      <c r="B567" s="1285" t="s">
        <v>953</v>
      </c>
      <c r="C567" s="1126"/>
      <c r="D567" s="1126"/>
      <c r="E567" s="1126"/>
      <c r="F567" s="1286"/>
      <c r="G567" s="528"/>
      <c r="H567" s="497"/>
      <c r="I567" s="479"/>
      <c r="J567" s="479"/>
      <c r="K567" s="720"/>
      <c r="L567" s="324"/>
    </row>
    <row r="568" spans="1:12" s="143" customFormat="1" ht="15" customHeight="1">
      <c r="A568" s="359">
        <v>12000137118</v>
      </c>
      <c r="B568" s="995" t="s">
        <v>957</v>
      </c>
      <c r="C568" s="996"/>
      <c r="D568" s="996"/>
      <c r="E568" s="996"/>
      <c r="F568" s="997"/>
      <c r="G568" s="153">
        <f t="shared" ref="G568:G575" si="78">H568/1.2</f>
        <v>1875</v>
      </c>
      <c r="H568" s="477">
        <v>2250</v>
      </c>
      <c r="I568" s="720">
        <f>H568/J568-100%</f>
        <v>0.40625</v>
      </c>
      <c r="J568" s="477">
        <v>1600</v>
      </c>
      <c r="K568" s="720">
        <f t="shared" si="73"/>
        <v>0.14285714285714279</v>
      </c>
      <c r="L568" s="498">
        <v>1400</v>
      </c>
    </row>
    <row r="569" spans="1:12" s="143" customFormat="1" ht="15" customHeight="1">
      <c r="A569" s="359">
        <v>12000137119</v>
      </c>
      <c r="B569" s="995" t="s">
        <v>958</v>
      </c>
      <c r="C569" s="996"/>
      <c r="D569" s="996"/>
      <c r="E569" s="996"/>
      <c r="F569" s="997"/>
      <c r="G569" s="153">
        <f t="shared" si="78"/>
        <v>2125</v>
      </c>
      <c r="H569" s="477">
        <v>2550</v>
      </c>
      <c r="I569" s="720">
        <f>H569/J569-100%</f>
        <v>0.59375</v>
      </c>
      <c r="J569" s="477">
        <v>1600</v>
      </c>
      <c r="K569" s="720">
        <f t="shared" si="73"/>
        <v>0.14285714285714279</v>
      </c>
      <c r="L569" s="709">
        <v>1400</v>
      </c>
    </row>
    <row r="570" spans="1:12" s="143" customFormat="1" ht="15" customHeight="1">
      <c r="A570" s="360">
        <v>12000137120</v>
      </c>
      <c r="B570" s="1155" t="s">
        <v>959</v>
      </c>
      <c r="C570" s="1156"/>
      <c r="D570" s="1156"/>
      <c r="E570" s="1156"/>
      <c r="F570" s="1157"/>
      <c r="G570" s="153">
        <f t="shared" si="78"/>
        <v>2500</v>
      </c>
      <c r="H570" s="477">
        <v>3000</v>
      </c>
      <c r="I570" s="720">
        <f>H570/J570-100%</f>
        <v>0.4285714285714286</v>
      </c>
      <c r="J570" s="477">
        <v>2100</v>
      </c>
      <c r="K570" s="720">
        <f t="shared" si="73"/>
        <v>0.16666666666666674</v>
      </c>
      <c r="L570" s="498">
        <v>1800</v>
      </c>
    </row>
    <row r="571" spans="1:12" s="143" customFormat="1" ht="15" customHeight="1">
      <c r="A571" s="359">
        <v>12000137121</v>
      </c>
      <c r="B571" s="1511" t="s">
        <v>956</v>
      </c>
      <c r="C571" s="1512"/>
      <c r="D571" s="1512"/>
      <c r="E571" s="1512"/>
      <c r="F571" s="1513"/>
      <c r="G571" s="153">
        <f>H571/1.2</f>
        <v>2041.6666666666667</v>
      </c>
      <c r="H571" s="477">
        <v>2450</v>
      </c>
      <c r="I571" s="720">
        <f>H571/J571-100%</f>
        <v>0.22500000000000009</v>
      </c>
      <c r="J571" s="477">
        <v>2000</v>
      </c>
      <c r="K571" s="720">
        <f>J571/L571-100%</f>
        <v>0.17647058823529416</v>
      </c>
      <c r="L571" s="709">
        <v>1700</v>
      </c>
    </row>
    <row r="572" spans="1:12" s="143" customFormat="1" ht="15" customHeight="1">
      <c r="A572" s="840">
        <v>12000032460</v>
      </c>
      <c r="B572" s="874" t="s">
        <v>1456</v>
      </c>
      <c r="C572" s="875"/>
      <c r="D572" s="875"/>
      <c r="E572" s="875"/>
      <c r="F572" s="876"/>
      <c r="G572" s="841">
        <f>H572/1.2</f>
        <v>2125</v>
      </c>
      <c r="H572" s="839">
        <v>2550</v>
      </c>
      <c r="I572" s="720"/>
      <c r="J572" s="477"/>
      <c r="K572" s="720"/>
      <c r="L572" s="498"/>
    </row>
    <row r="573" spans="1:12" s="143" customFormat="1" ht="15" customHeight="1">
      <c r="A573" s="842">
        <v>12000032461</v>
      </c>
      <c r="B573" s="1280" t="s">
        <v>1457</v>
      </c>
      <c r="C573" s="1281"/>
      <c r="D573" s="1281"/>
      <c r="E573" s="1281"/>
      <c r="F573" s="1282"/>
      <c r="G573" s="843">
        <f t="shared" si="78"/>
        <v>1833.3333333333335</v>
      </c>
      <c r="H573" s="798">
        <v>2200</v>
      </c>
      <c r="I573" s="720"/>
      <c r="J573" s="477"/>
      <c r="K573" s="720"/>
      <c r="L573" s="709"/>
    </row>
    <row r="574" spans="1:12" s="143" customFormat="1" ht="15" hidden="1" customHeight="1">
      <c r="A574" s="833">
        <v>12000134427</v>
      </c>
      <c r="B574" s="1277" t="s">
        <v>1299</v>
      </c>
      <c r="C574" s="1278"/>
      <c r="D574" s="1278"/>
      <c r="E574" s="1278"/>
      <c r="F574" s="1279"/>
      <c r="G574" s="834">
        <f t="shared" si="78"/>
        <v>7666.666666666667</v>
      </c>
      <c r="H574" s="502">
        <v>9200</v>
      </c>
      <c r="I574" s="720"/>
      <c r="J574" s="477">
        <v>9200</v>
      </c>
      <c r="K574" s="720">
        <f t="shared" si="73"/>
        <v>0.14999999999999991</v>
      </c>
      <c r="L574" s="498">
        <v>8000</v>
      </c>
    </row>
    <row r="575" spans="1:12" s="24" customFormat="1" ht="15" hidden="1" customHeight="1">
      <c r="A575" s="361">
        <v>12000130452</v>
      </c>
      <c r="B575" s="903" t="s">
        <v>1300</v>
      </c>
      <c r="C575" s="903"/>
      <c r="D575" s="903"/>
      <c r="E575" s="903"/>
      <c r="F575" s="904"/>
      <c r="G575" s="60">
        <f t="shared" si="78"/>
        <v>6750</v>
      </c>
      <c r="H575" s="477">
        <v>8100</v>
      </c>
      <c r="I575" s="477"/>
      <c r="J575" s="477">
        <v>8100</v>
      </c>
      <c r="K575" s="720">
        <f t="shared" si="73"/>
        <v>0.15714285714285725</v>
      </c>
      <c r="L575" s="498">
        <v>7000</v>
      </c>
    </row>
    <row r="576" spans="1:12" s="24" customFormat="1" ht="15" customHeight="1">
      <c r="A576" s="101"/>
      <c r="B576" s="908" t="s">
        <v>1023</v>
      </c>
      <c r="C576" s="909"/>
      <c r="D576" s="909"/>
      <c r="E576" s="909"/>
      <c r="F576" s="910"/>
      <c r="G576" s="771"/>
      <c r="H576" s="499"/>
      <c r="I576" s="499"/>
      <c r="J576" s="499"/>
      <c r="K576" s="720"/>
      <c r="L576" s="710"/>
    </row>
    <row r="577" spans="1:12" s="24" customFormat="1" ht="15" customHeight="1">
      <c r="A577" s="362">
        <v>12000137199</v>
      </c>
      <c r="B577" s="235" t="s">
        <v>1024</v>
      </c>
      <c r="C577" s="236"/>
      <c r="D577" s="237"/>
      <c r="E577" s="237"/>
      <c r="F577" s="238"/>
      <c r="G577" s="521">
        <f>H577/1.2</f>
        <v>1791.6666666666667</v>
      </c>
      <c r="H577" s="477">
        <v>2150</v>
      </c>
      <c r="I577" s="720">
        <f>H577/J577-100%</f>
        <v>0.53571428571428581</v>
      </c>
      <c r="J577" s="477">
        <v>1400</v>
      </c>
      <c r="K577" s="720">
        <f t="shared" si="73"/>
        <v>0.16666666666666674</v>
      </c>
      <c r="L577" s="711">
        <v>1200</v>
      </c>
    </row>
    <row r="578" spans="1:12" s="24" customFormat="1" ht="15" customHeight="1">
      <c r="A578" s="363">
        <v>12000137190</v>
      </c>
      <c r="B578" s="221" t="s">
        <v>1025</v>
      </c>
      <c r="C578" s="220"/>
      <c r="D578" s="221"/>
      <c r="E578" s="221"/>
      <c r="F578" s="222"/>
      <c r="G578" s="534">
        <f>H578/1.2</f>
        <v>2583.3333333333335</v>
      </c>
      <c r="H578" s="508">
        <v>3100</v>
      </c>
      <c r="I578" s="720">
        <f>H578/J578-100%</f>
        <v>0</v>
      </c>
      <c r="J578" s="508">
        <v>3100</v>
      </c>
      <c r="K578" s="720">
        <f t="shared" si="73"/>
        <v>0.14814814814814814</v>
      </c>
      <c r="L578" s="711">
        <v>2700</v>
      </c>
    </row>
    <row r="579" spans="1:12" s="24" customFormat="1" ht="15" customHeight="1">
      <c r="A579" s="358"/>
      <c r="B579" s="908" t="s">
        <v>204</v>
      </c>
      <c r="C579" s="909"/>
      <c r="D579" s="909"/>
      <c r="E579" s="909"/>
      <c r="F579" s="910"/>
      <c r="G579" s="772"/>
      <c r="H579" s="745"/>
      <c r="I579" s="745"/>
      <c r="J579" s="745"/>
      <c r="K579" s="720"/>
      <c r="L579" s="500"/>
    </row>
    <row r="580" spans="1:12" s="24" customFormat="1" ht="15" customHeight="1">
      <c r="A580" s="364">
        <v>72000027144</v>
      </c>
      <c r="B580" s="995" t="s">
        <v>1255</v>
      </c>
      <c r="C580" s="996"/>
      <c r="D580" s="996"/>
      <c r="E580" s="996"/>
      <c r="F580" s="997"/>
      <c r="G580" s="153">
        <f>H580/1.2</f>
        <v>1541.6666666666667</v>
      </c>
      <c r="H580" s="477">
        <v>1850</v>
      </c>
      <c r="I580" s="720">
        <f t="shared" ref="I580:I592" si="79">H580/J580-100%</f>
        <v>0</v>
      </c>
      <c r="J580" s="477">
        <v>1850</v>
      </c>
      <c r="K580" s="720">
        <f t="shared" si="73"/>
        <v>0.15625</v>
      </c>
      <c r="L580" s="498">
        <v>1600</v>
      </c>
    </row>
    <row r="581" spans="1:12" s="24" customFormat="1" ht="15" customHeight="1">
      <c r="A581" s="365">
        <v>72000027183</v>
      </c>
      <c r="B581" s="995" t="s">
        <v>1256</v>
      </c>
      <c r="C581" s="996"/>
      <c r="D581" s="996"/>
      <c r="E581" s="996"/>
      <c r="F581" s="997"/>
      <c r="G581" s="153">
        <f t="shared" ref="G581:G592" si="80">H581/1.2</f>
        <v>1541.6666666666667</v>
      </c>
      <c r="H581" s="477">
        <v>1850</v>
      </c>
      <c r="I581" s="720">
        <f t="shared" si="79"/>
        <v>0</v>
      </c>
      <c r="J581" s="477">
        <v>1850</v>
      </c>
      <c r="K581" s="720">
        <f t="shared" si="73"/>
        <v>0.15625</v>
      </c>
      <c r="L581" s="498">
        <v>1600</v>
      </c>
    </row>
    <row r="582" spans="1:12" s="24" customFormat="1" ht="15" customHeight="1">
      <c r="A582" s="364">
        <v>72000027222</v>
      </c>
      <c r="B582" s="995" t="s">
        <v>1257</v>
      </c>
      <c r="C582" s="996"/>
      <c r="D582" s="996"/>
      <c r="E582" s="996"/>
      <c r="F582" s="997"/>
      <c r="G582" s="153">
        <f t="shared" si="80"/>
        <v>1666.6666666666667</v>
      </c>
      <c r="H582" s="477">
        <v>2000</v>
      </c>
      <c r="I582" s="720">
        <f t="shared" si="79"/>
        <v>0</v>
      </c>
      <c r="J582" s="477">
        <v>2000</v>
      </c>
      <c r="K582" s="720">
        <f t="shared" si="73"/>
        <v>0.14285714285714279</v>
      </c>
      <c r="L582" s="498">
        <v>1750</v>
      </c>
    </row>
    <row r="583" spans="1:12" s="24" customFormat="1" ht="15" customHeight="1">
      <c r="A583" s="464">
        <v>11000101475</v>
      </c>
      <c r="B583" s="995" t="s">
        <v>1258</v>
      </c>
      <c r="C583" s="996"/>
      <c r="D583" s="996"/>
      <c r="E583" s="996"/>
      <c r="F583" s="997"/>
      <c r="G583" s="153">
        <f t="shared" si="80"/>
        <v>1541.6666666666667</v>
      </c>
      <c r="H583" s="477">
        <v>1850</v>
      </c>
      <c r="I583" s="720">
        <f t="shared" si="79"/>
        <v>0</v>
      </c>
      <c r="J583" s="477">
        <v>1850</v>
      </c>
      <c r="K583" s="720">
        <f t="shared" si="73"/>
        <v>0.15625</v>
      </c>
      <c r="L583" s="498">
        <v>1600</v>
      </c>
    </row>
    <row r="584" spans="1:12" s="143" customFormat="1" ht="15" customHeight="1">
      <c r="A584" s="367">
        <v>22000027361</v>
      </c>
      <c r="B584" s="995" t="s">
        <v>1259</v>
      </c>
      <c r="C584" s="996"/>
      <c r="D584" s="996"/>
      <c r="E584" s="996"/>
      <c r="F584" s="997"/>
      <c r="G584" s="153">
        <f t="shared" si="80"/>
        <v>191.66666666666669</v>
      </c>
      <c r="H584" s="477">
        <v>230</v>
      </c>
      <c r="I584" s="720">
        <f t="shared" si="79"/>
        <v>0</v>
      </c>
      <c r="J584" s="477">
        <v>230</v>
      </c>
      <c r="K584" s="720">
        <f t="shared" si="73"/>
        <v>0.14999999999999991</v>
      </c>
      <c r="L584" s="498">
        <v>200</v>
      </c>
    </row>
    <row r="585" spans="1:12" s="143" customFormat="1" ht="15" customHeight="1">
      <c r="A585" s="366">
        <v>71000249762</v>
      </c>
      <c r="B585" s="995" t="s">
        <v>4</v>
      </c>
      <c r="C585" s="996"/>
      <c r="D585" s="996"/>
      <c r="E585" s="996"/>
      <c r="F585" s="997"/>
      <c r="G585" s="153">
        <f t="shared" si="80"/>
        <v>5916.666666666667</v>
      </c>
      <c r="H585" s="477">
        <v>7100</v>
      </c>
      <c r="I585" s="720">
        <f t="shared" si="79"/>
        <v>0</v>
      </c>
      <c r="J585" s="477">
        <v>7100</v>
      </c>
      <c r="K585" s="720">
        <f t="shared" si="73"/>
        <v>0.14516129032258074</v>
      </c>
      <c r="L585" s="498">
        <v>6200</v>
      </c>
    </row>
    <row r="586" spans="1:12" s="143" customFormat="1" ht="15" customHeight="1">
      <c r="A586" s="366">
        <v>71000249765</v>
      </c>
      <c r="B586" s="995" t="s">
        <v>3</v>
      </c>
      <c r="C586" s="996"/>
      <c r="D586" s="996"/>
      <c r="E586" s="996"/>
      <c r="F586" s="997"/>
      <c r="G586" s="153">
        <f t="shared" si="80"/>
        <v>5750</v>
      </c>
      <c r="H586" s="477">
        <v>6900</v>
      </c>
      <c r="I586" s="720">
        <f t="shared" si="79"/>
        <v>0</v>
      </c>
      <c r="J586" s="477">
        <v>6900</v>
      </c>
      <c r="K586" s="720">
        <f t="shared" si="73"/>
        <v>0.14999999999999991</v>
      </c>
      <c r="L586" s="498">
        <v>6000</v>
      </c>
    </row>
    <row r="587" spans="1:12" s="143" customFormat="1" ht="15" customHeight="1">
      <c r="A587" s="366">
        <v>71000249766</v>
      </c>
      <c r="B587" s="995" t="s">
        <v>5</v>
      </c>
      <c r="C587" s="996"/>
      <c r="D587" s="996"/>
      <c r="E587" s="996"/>
      <c r="F587" s="997"/>
      <c r="G587" s="153">
        <f t="shared" si="80"/>
        <v>5583.3333333333339</v>
      </c>
      <c r="H587" s="477">
        <v>6700</v>
      </c>
      <c r="I587" s="720">
        <f t="shared" si="79"/>
        <v>0</v>
      </c>
      <c r="J587" s="477">
        <v>6700</v>
      </c>
      <c r="K587" s="720">
        <f t="shared" si="73"/>
        <v>0.15517241379310343</v>
      </c>
      <c r="L587" s="498">
        <v>5800</v>
      </c>
    </row>
    <row r="588" spans="1:12" s="143" customFormat="1" ht="15" customHeight="1">
      <c r="A588" s="366">
        <v>71000049763</v>
      </c>
      <c r="B588" s="995" t="s">
        <v>6</v>
      </c>
      <c r="C588" s="996"/>
      <c r="D588" s="996"/>
      <c r="E588" s="996"/>
      <c r="F588" s="997"/>
      <c r="G588" s="153">
        <f t="shared" si="80"/>
        <v>7666.666666666667</v>
      </c>
      <c r="H588" s="477">
        <v>9200</v>
      </c>
      <c r="I588" s="720">
        <f t="shared" si="79"/>
        <v>0</v>
      </c>
      <c r="J588" s="477">
        <v>9200</v>
      </c>
      <c r="K588" s="720">
        <f t="shared" si="73"/>
        <v>0.14999999999999991</v>
      </c>
      <c r="L588" s="498">
        <v>8000</v>
      </c>
    </row>
    <row r="589" spans="1:12" s="143" customFormat="1" ht="15" customHeight="1">
      <c r="A589" s="364">
        <v>71000049887</v>
      </c>
      <c r="B589" s="995" t="s">
        <v>1260</v>
      </c>
      <c r="C589" s="996"/>
      <c r="D589" s="996"/>
      <c r="E589" s="996"/>
      <c r="F589" s="997"/>
      <c r="G589" s="153">
        <f t="shared" si="80"/>
        <v>6750</v>
      </c>
      <c r="H589" s="477">
        <v>8100</v>
      </c>
      <c r="I589" s="720">
        <f t="shared" si="79"/>
        <v>0</v>
      </c>
      <c r="J589" s="477">
        <v>8100</v>
      </c>
      <c r="K589" s="720">
        <f t="shared" si="73"/>
        <v>0.15714285714285725</v>
      </c>
      <c r="L589" s="498">
        <v>7000</v>
      </c>
    </row>
    <row r="590" spans="1:12" s="143" customFormat="1" ht="15" customHeight="1">
      <c r="A590" s="366">
        <v>12000026621</v>
      </c>
      <c r="B590" s="995" t="s">
        <v>362</v>
      </c>
      <c r="C590" s="996"/>
      <c r="D590" s="996"/>
      <c r="E590" s="996"/>
      <c r="F590" s="997"/>
      <c r="G590" s="153">
        <f t="shared" si="80"/>
        <v>833.33333333333337</v>
      </c>
      <c r="H590" s="477">
        <v>1000</v>
      </c>
      <c r="I590" s="720">
        <f t="shared" si="79"/>
        <v>0</v>
      </c>
      <c r="J590" s="477">
        <v>1000</v>
      </c>
      <c r="K590" s="720">
        <f t="shared" si="73"/>
        <v>0.17647058823529416</v>
      </c>
      <c r="L590" s="498">
        <v>850</v>
      </c>
    </row>
    <row r="591" spans="1:12" s="143" customFormat="1" ht="15" customHeight="1">
      <c r="A591" s="366">
        <v>12000026622</v>
      </c>
      <c r="B591" s="995" t="s">
        <v>363</v>
      </c>
      <c r="C591" s="996"/>
      <c r="D591" s="996"/>
      <c r="E591" s="996"/>
      <c r="F591" s="997"/>
      <c r="G591" s="153">
        <f t="shared" si="80"/>
        <v>416.66666666666669</v>
      </c>
      <c r="H591" s="477">
        <v>500</v>
      </c>
      <c r="I591" s="720">
        <f t="shared" si="79"/>
        <v>0</v>
      </c>
      <c r="J591" s="477">
        <v>500</v>
      </c>
      <c r="K591" s="720">
        <f t="shared" si="73"/>
        <v>0.16279069767441867</v>
      </c>
      <c r="L591" s="498">
        <v>430</v>
      </c>
    </row>
    <row r="592" spans="1:12" s="143" customFormat="1" ht="15" customHeight="1">
      <c r="A592" s="368">
        <v>12000026623</v>
      </c>
      <c r="B592" s="902" t="s">
        <v>364</v>
      </c>
      <c r="C592" s="903"/>
      <c r="D592" s="903"/>
      <c r="E592" s="903"/>
      <c r="F592" s="904"/>
      <c r="G592" s="153">
        <f t="shared" si="80"/>
        <v>500</v>
      </c>
      <c r="H592" s="508">
        <v>600</v>
      </c>
      <c r="I592" s="720">
        <f t="shared" si="79"/>
        <v>0</v>
      </c>
      <c r="J592" s="508">
        <v>600</v>
      </c>
      <c r="K592" s="720">
        <f t="shared" si="73"/>
        <v>9.0909090909090828E-2</v>
      </c>
      <c r="L592" s="498">
        <v>550</v>
      </c>
    </row>
    <row r="593" spans="1:12" s="48" customFormat="1" ht="15" customHeight="1">
      <c r="A593" s="323"/>
      <c r="B593" s="968" t="s">
        <v>164</v>
      </c>
      <c r="C593" s="1124"/>
      <c r="D593" s="1124"/>
      <c r="E593" s="1124"/>
      <c r="F593" s="1125"/>
      <c r="G593" s="52"/>
      <c r="H593" s="745"/>
      <c r="I593" s="745"/>
      <c r="J593" s="745"/>
      <c r="K593" s="720"/>
      <c r="L593" s="500"/>
    </row>
    <row r="594" spans="1:12" s="48" customFormat="1" ht="15" customHeight="1">
      <c r="A594" s="316">
        <v>41000002602</v>
      </c>
      <c r="B594" s="1138" t="s">
        <v>129</v>
      </c>
      <c r="C594" s="1139"/>
      <c r="D594" s="1139"/>
      <c r="E594" s="1139"/>
      <c r="F594" s="1140"/>
      <c r="G594" s="153">
        <f>H594/1.2</f>
        <v>15500</v>
      </c>
      <c r="H594" s="477">
        <v>18600</v>
      </c>
      <c r="I594" s="720">
        <f>H594/J594-100%</f>
        <v>0</v>
      </c>
      <c r="J594" s="477">
        <v>18600</v>
      </c>
      <c r="K594" s="720">
        <f t="shared" si="73"/>
        <v>0.14814814814814814</v>
      </c>
      <c r="L594" s="500">
        <v>16200</v>
      </c>
    </row>
    <row r="595" spans="1:12" s="48" customFormat="1" ht="15" customHeight="1">
      <c r="A595" s="316">
        <v>41000002601</v>
      </c>
      <c r="B595" s="1269" t="s">
        <v>130</v>
      </c>
      <c r="C595" s="1270"/>
      <c r="D595" s="1270"/>
      <c r="E595" s="1270"/>
      <c r="F595" s="1271"/>
      <c r="G595" s="60">
        <f>H595/1.2</f>
        <v>17333.333333333336</v>
      </c>
      <c r="H595" s="508">
        <v>20800</v>
      </c>
      <c r="I595" s="720">
        <f>H595/J595-100%</f>
        <v>0</v>
      </c>
      <c r="J595" s="508">
        <v>20800</v>
      </c>
      <c r="K595" s="720">
        <f>J595/L595-100%</f>
        <v>0.149171270718232</v>
      </c>
      <c r="L595" s="500">
        <v>18100</v>
      </c>
    </row>
    <row r="596" spans="1:12" s="48" customFormat="1" ht="15" customHeight="1">
      <c r="A596" s="323"/>
      <c r="B596" s="968" t="s">
        <v>163</v>
      </c>
      <c r="C596" s="1124"/>
      <c r="D596" s="1124"/>
      <c r="E596" s="1124"/>
      <c r="F596" s="1125"/>
      <c r="G596" s="63"/>
      <c r="H596" s="745"/>
      <c r="I596" s="745"/>
      <c r="J596" s="745"/>
      <c r="K596" s="720"/>
      <c r="L596" s="500"/>
    </row>
    <row r="597" spans="1:12" s="48" customFormat="1" ht="15" customHeight="1">
      <c r="A597" s="297">
        <v>21000019587</v>
      </c>
      <c r="B597" s="1138" t="s">
        <v>162</v>
      </c>
      <c r="C597" s="1139"/>
      <c r="D597" s="1139"/>
      <c r="E597" s="1139"/>
      <c r="F597" s="1140"/>
      <c r="G597" s="153">
        <f>H597/1.2</f>
        <v>38750</v>
      </c>
      <c r="H597" s="477">
        <v>46500</v>
      </c>
      <c r="I597" s="720">
        <f>H597/J597-100%</f>
        <v>0</v>
      </c>
      <c r="J597" s="477">
        <v>46500</v>
      </c>
      <c r="K597" s="720">
        <f>J597/L597-100%</f>
        <v>0.1509900990099009</v>
      </c>
      <c r="L597" s="500">
        <v>40400</v>
      </c>
    </row>
    <row r="598" spans="1:12" s="48" customFormat="1" ht="15" customHeight="1">
      <c r="A598" s="300">
        <v>21000019588</v>
      </c>
      <c r="B598" s="1269" t="s">
        <v>161</v>
      </c>
      <c r="C598" s="1270"/>
      <c r="D598" s="1270"/>
      <c r="E598" s="1270"/>
      <c r="F598" s="1271"/>
      <c r="G598" s="60">
        <f>H598/1.2</f>
        <v>42666.666666666672</v>
      </c>
      <c r="H598" s="477">
        <v>51200</v>
      </c>
      <c r="I598" s="720">
        <f>H598/J598-100%</f>
        <v>0</v>
      </c>
      <c r="J598" s="477">
        <v>51200</v>
      </c>
      <c r="K598" s="720">
        <f>J598/L598-100%</f>
        <v>0.15056179775280909</v>
      </c>
      <c r="L598" s="500">
        <v>44500</v>
      </c>
    </row>
    <row r="599" spans="1:12" s="24" customFormat="1" ht="15" customHeight="1" thickBot="1">
      <c r="A599" s="369"/>
      <c r="B599" s="1114"/>
      <c r="C599" s="1114"/>
      <c r="D599" s="1114"/>
      <c r="E599" s="1114"/>
      <c r="F599" s="1114"/>
      <c r="G599" s="938">
        <v>44805</v>
      </c>
      <c r="H599" s="939"/>
      <c r="I599" s="806"/>
      <c r="J599" s="806"/>
      <c r="K599" s="938">
        <v>44593</v>
      </c>
      <c r="L599" s="939"/>
    </row>
    <row r="600" spans="1:12" s="24" customFormat="1" ht="20.100000000000001" customHeight="1">
      <c r="A600" s="23" t="s">
        <v>205</v>
      </c>
      <c r="B600" s="980" t="s">
        <v>921</v>
      </c>
      <c r="C600" s="981"/>
      <c r="D600" s="981"/>
      <c r="E600" s="981"/>
      <c r="F600" s="982"/>
      <c r="G600" s="923" t="s">
        <v>253</v>
      </c>
      <c r="H600" s="924"/>
      <c r="I600" s="807"/>
      <c r="J600" s="807"/>
      <c r="K600" s="923" t="s">
        <v>253</v>
      </c>
      <c r="L600" s="924"/>
    </row>
    <row r="601" spans="1:12" s="28" customFormat="1" ht="20.100000000000001" customHeight="1" thickBot="1">
      <c r="A601" s="25"/>
      <c r="B601" s="1021" t="s">
        <v>486</v>
      </c>
      <c r="C601" s="1022"/>
      <c r="D601" s="1022"/>
      <c r="E601" s="1022"/>
      <c r="F601" s="1023"/>
      <c r="G601" s="47" t="s">
        <v>206</v>
      </c>
      <c r="H601" s="476" t="s">
        <v>670</v>
      </c>
      <c r="I601" s="476"/>
      <c r="J601" s="476" t="s">
        <v>670</v>
      </c>
      <c r="K601" s="730" t="s">
        <v>1292</v>
      </c>
      <c r="L601" s="476" t="s">
        <v>670</v>
      </c>
    </row>
    <row r="602" spans="1:12" s="24" customFormat="1" ht="15" customHeight="1">
      <c r="A602" s="75"/>
      <c r="B602" s="968" t="s">
        <v>924</v>
      </c>
      <c r="C602" s="1124"/>
      <c r="D602" s="1124"/>
      <c r="E602" s="1124"/>
      <c r="F602" s="1125"/>
      <c r="G602" s="76"/>
      <c r="H602" s="450"/>
      <c r="I602" s="450"/>
      <c r="J602" s="450"/>
      <c r="K602" s="720"/>
      <c r="L602" s="324"/>
    </row>
    <row r="603" spans="1:12" s="77" customFormat="1" ht="15" customHeight="1">
      <c r="A603" s="298">
        <v>21000801238</v>
      </c>
      <c r="B603" s="1272" t="s">
        <v>283</v>
      </c>
      <c r="C603" s="1273"/>
      <c r="D603" s="1273"/>
      <c r="E603" s="1273"/>
      <c r="F603" s="1274"/>
      <c r="G603" s="41">
        <f>H603/1.2</f>
        <v>19000</v>
      </c>
      <c r="H603" s="477">
        <v>22800</v>
      </c>
      <c r="I603" s="720">
        <f>H603/J603-100%</f>
        <v>0</v>
      </c>
      <c r="J603" s="477">
        <v>22800</v>
      </c>
      <c r="K603" s="720">
        <f t="shared" ref="K603:K651" si="81">J603/L603-100%</f>
        <v>0.1515151515151516</v>
      </c>
      <c r="L603" s="663">
        <v>19800</v>
      </c>
    </row>
    <row r="604" spans="1:12" s="48" customFormat="1" ht="15" customHeight="1">
      <c r="A604" s="298">
        <v>21000801240</v>
      </c>
      <c r="B604" s="1272" t="s">
        <v>284</v>
      </c>
      <c r="C604" s="1273"/>
      <c r="D604" s="1273"/>
      <c r="E604" s="1273"/>
      <c r="F604" s="1274"/>
      <c r="G604" s="41">
        <f>H604/1.2</f>
        <v>20583.333333333336</v>
      </c>
      <c r="H604" s="477">
        <v>24700</v>
      </c>
      <c r="I604" s="720">
        <f>H604/J604-100%</f>
        <v>0</v>
      </c>
      <c r="J604" s="477">
        <v>24700</v>
      </c>
      <c r="K604" s="720">
        <f t="shared" si="81"/>
        <v>0.14883720930232558</v>
      </c>
      <c r="L604" s="663">
        <v>21500</v>
      </c>
    </row>
    <row r="605" spans="1:12" s="48" customFormat="1" ht="15" customHeight="1">
      <c r="A605" s="300">
        <v>21000001696</v>
      </c>
      <c r="B605" s="1269" t="s">
        <v>285</v>
      </c>
      <c r="C605" s="1270"/>
      <c r="D605" s="1270"/>
      <c r="E605" s="1270"/>
      <c r="F605" s="1271"/>
      <c r="G605" s="41">
        <f>H605/1.2</f>
        <v>27416.666666666668</v>
      </c>
      <c r="H605" s="477">
        <v>32900</v>
      </c>
      <c r="I605" s="720">
        <f>H605/J605-100%</f>
        <v>0</v>
      </c>
      <c r="J605" s="477">
        <v>32900</v>
      </c>
      <c r="K605" s="720">
        <f t="shared" si="81"/>
        <v>0.15034965034965042</v>
      </c>
      <c r="L605" s="663">
        <v>28600</v>
      </c>
    </row>
    <row r="606" spans="1:12" s="28" customFormat="1" ht="15" customHeight="1">
      <c r="A606" s="61"/>
      <c r="B606" s="925" t="s">
        <v>923</v>
      </c>
      <c r="C606" s="925"/>
      <c r="D606" s="925"/>
      <c r="E606" s="925"/>
      <c r="F606" s="925"/>
      <c r="G606" s="529"/>
      <c r="H606" s="515"/>
      <c r="I606" s="515"/>
      <c r="J606" s="515"/>
      <c r="K606" s="720"/>
      <c r="L606" s="697"/>
    </row>
    <row r="607" spans="1:12" s="28" customFormat="1" ht="15" customHeight="1">
      <c r="A607" s="305">
        <v>21000001909</v>
      </c>
      <c r="B607" s="1082" t="s">
        <v>900</v>
      </c>
      <c r="C607" s="1083"/>
      <c r="D607" s="1083"/>
      <c r="E607" s="1083"/>
      <c r="F607" s="1084"/>
      <c r="G607" s="55">
        <f>H607/1.2</f>
        <v>42166.666666666672</v>
      </c>
      <c r="H607" s="477">
        <v>50600</v>
      </c>
      <c r="I607" s="720">
        <f>H607/J607-100%</f>
        <v>0</v>
      </c>
      <c r="J607" s="477">
        <v>50600</v>
      </c>
      <c r="K607" s="720">
        <f t="shared" si="81"/>
        <v>0.14999999999999991</v>
      </c>
      <c r="L607" s="676">
        <v>44000</v>
      </c>
    </row>
    <row r="608" spans="1:12" s="28" customFormat="1" ht="15" customHeight="1">
      <c r="A608" s="370">
        <v>21000002741</v>
      </c>
      <c r="B608" s="1111" t="s">
        <v>1144</v>
      </c>
      <c r="C608" s="1112"/>
      <c r="D608" s="1112"/>
      <c r="E608" s="1112"/>
      <c r="F608" s="1113"/>
      <c r="G608" s="68">
        <f>H608/1.2</f>
        <v>47833.333333333336</v>
      </c>
      <c r="H608" s="508">
        <v>57400</v>
      </c>
      <c r="I608" s="720">
        <f>H608/J608-100%</f>
        <v>0</v>
      </c>
      <c r="J608" s="508">
        <v>57400</v>
      </c>
      <c r="K608" s="720">
        <f t="shared" si="81"/>
        <v>0.15030060120240485</v>
      </c>
      <c r="L608" s="676">
        <v>49900</v>
      </c>
    </row>
    <row r="609" spans="1:12" s="28" customFormat="1" ht="15" customHeight="1">
      <c r="A609" s="38"/>
      <c r="B609" s="877" t="s">
        <v>310</v>
      </c>
      <c r="C609" s="877"/>
      <c r="D609" s="877"/>
      <c r="E609" s="877"/>
      <c r="F609" s="877"/>
      <c r="G609" s="536"/>
      <c r="H609" s="555"/>
      <c r="I609" s="555"/>
      <c r="J609" s="555"/>
      <c r="K609" s="720"/>
      <c r="L609" s="699"/>
    </row>
    <row r="610" spans="1:12" s="28" customFormat="1" ht="15" customHeight="1">
      <c r="A610" s="371">
        <v>71000000107</v>
      </c>
      <c r="B610" s="1245" t="s">
        <v>502</v>
      </c>
      <c r="C610" s="1246"/>
      <c r="D610" s="1246"/>
      <c r="E610" s="1246"/>
      <c r="F610" s="1247"/>
      <c r="G610" s="53">
        <f>H610/1.2</f>
        <v>33750</v>
      </c>
      <c r="H610" s="477">
        <v>40500</v>
      </c>
      <c r="I610" s="720">
        <f>H610/J610-100%</f>
        <v>0</v>
      </c>
      <c r="J610" s="477">
        <v>40500</v>
      </c>
      <c r="K610" s="720">
        <f t="shared" si="81"/>
        <v>0.15056818181818188</v>
      </c>
      <c r="L610" s="665">
        <v>35200</v>
      </c>
    </row>
    <row r="611" spans="1:12" s="28" customFormat="1" ht="15" customHeight="1">
      <c r="A611" s="372">
        <v>71000000093</v>
      </c>
      <c r="B611" s="1245" t="s">
        <v>503</v>
      </c>
      <c r="C611" s="1246"/>
      <c r="D611" s="1246"/>
      <c r="E611" s="1246"/>
      <c r="F611" s="1247"/>
      <c r="G611" s="53">
        <f>H611/1.2</f>
        <v>54416.666666666672</v>
      </c>
      <c r="H611" s="477">
        <v>65300</v>
      </c>
      <c r="I611" s="720">
        <f>H611/J611-100%</f>
        <v>0</v>
      </c>
      <c r="J611" s="477">
        <v>65300</v>
      </c>
      <c r="K611" s="720">
        <f t="shared" si="81"/>
        <v>0.14964788732394374</v>
      </c>
      <c r="L611" s="663">
        <v>56800</v>
      </c>
    </row>
    <row r="612" spans="1:12" s="28" customFormat="1" ht="15" customHeight="1">
      <c r="A612" s="330">
        <v>71000000492</v>
      </c>
      <c r="B612" s="932" t="s">
        <v>504</v>
      </c>
      <c r="C612" s="933"/>
      <c r="D612" s="933"/>
      <c r="E612" s="933"/>
      <c r="F612" s="934"/>
      <c r="G612" s="53">
        <f>H612/1.2</f>
        <v>87000</v>
      </c>
      <c r="H612" s="477">
        <v>104400</v>
      </c>
      <c r="I612" s="720">
        <f>H612/J612-100%</f>
        <v>5.0301810865191143E-2</v>
      </c>
      <c r="J612" s="477">
        <v>99400</v>
      </c>
      <c r="K612" s="720">
        <f t="shared" si="81"/>
        <v>0.15046296296296302</v>
      </c>
      <c r="L612" s="665">
        <v>86400</v>
      </c>
    </row>
    <row r="613" spans="1:12" s="28" customFormat="1" ht="15" customHeight="1">
      <c r="A613" s="372">
        <v>71000000259</v>
      </c>
      <c r="B613" s="1245" t="s">
        <v>1097</v>
      </c>
      <c r="C613" s="1246"/>
      <c r="D613" s="1246"/>
      <c r="E613" s="1246"/>
      <c r="F613" s="1247"/>
      <c r="G613" s="53">
        <f>H613/1.2</f>
        <v>99916.666666666672</v>
      </c>
      <c r="H613" s="477">
        <v>119900</v>
      </c>
      <c r="I613" s="720">
        <f>H613/J613-100%</f>
        <v>4.9912434325744215E-2</v>
      </c>
      <c r="J613" s="477">
        <v>114200</v>
      </c>
      <c r="K613" s="720">
        <f t="shared" si="81"/>
        <v>0.15005035246727094</v>
      </c>
      <c r="L613" s="665">
        <v>99300</v>
      </c>
    </row>
    <row r="614" spans="1:12" s="28" customFormat="1" ht="15" customHeight="1">
      <c r="A614" s="351">
        <v>71000000939</v>
      </c>
      <c r="B614" s="1138" t="s">
        <v>505</v>
      </c>
      <c r="C614" s="1139"/>
      <c r="D614" s="1139"/>
      <c r="E614" s="1139"/>
      <c r="F614" s="1140"/>
      <c r="G614" s="53">
        <f>H614/1.2</f>
        <v>78333.333333333343</v>
      </c>
      <c r="H614" s="477">
        <v>94000</v>
      </c>
      <c r="I614" s="720">
        <f>H614/J614-100%</f>
        <v>0</v>
      </c>
      <c r="J614" s="477">
        <v>94000</v>
      </c>
      <c r="K614" s="720">
        <f t="shared" si="81"/>
        <v>0.15055079559363516</v>
      </c>
      <c r="L614" s="504">
        <v>81700</v>
      </c>
    </row>
    <row r="615" spans="1:12" s="28" customFormat="1" ht="15" customHeight="1">
      <c r="A615" s="61"/>
      <c r="B615" s="925" t="s">
        <v>500</v>
      </c>
      <c r="C615" s="925"/>
      <c r="D615" s="925"/>
      <c r="E615" s="925"/>
      <c r="F615" s="925"/>
      <c r="G615" s="529"/>
      <c r="H615" s="515"/>
      <c r="I615" s="515"/>
      <c r="J615" s="515"/>
      <c r="K615" s="720"/>
      <c r="L615" s="697"/>
    </row>
    <row r="616" spans="1:12" s="28" customFormat="1" ht="15" customHeight="1">
      <c r="A616" s="297">
        <v>21000801318</v>
      </c>
      <c r="B616" s="1015" t="s">
        <v>312</v>
      </c>
      <c r="C616" s="1016"/>
      <c r="D616" s="1016"/>
      <c r="E616" s="1016"/>
      <c r="F616" s="1017"/>
      <c r="G616" s="53">
        <f>H616/1.2</f>
        <v>56916.666666666672</v>
      </c>
      <c r="H616" s="477">
        <v>68300</v>
      </c>
      <c r="I616" s="720">
        <f>H616/J616-100%</f>
        <v>0</v>
      </c>
      <c r="J616" s="477">
        <v>68300</v>
      </c>
      <c r="K616" s="720">
        <f t="shared" si="81"/>
        <v>0.14983164983164987</v>
      </c>
      <c r="L616" s="663">
        <v>59400</v>
      </c>
    </row>
    <row r="617" spans="1:12" s="28" customFormat="1" ht="15" customHeight="1">
      <c r="A617" s="357">
        <v>21000801317</v>
      </c>
      <c r="B617" s="1145" t="s">
        <v>313</v>
      </c>
      <c r="C617" s="1146"/>
      <c r="D617" s="1146"/>
      <c r="E617" s="1146"/>
      <c r="F617" s="1147"/>
      <c r="G617" s="53">
        <f>H617/1.2</f>
        <v>96500</v>
      </c>
      <c r="H617" s="477">
        <v>115800</v>
      </c>
      <c r="I617" s="720">
        <f>H617/J617-100%</f>
        <v>0</v>
      </c>
      <c r="J617" s="477">
        <v>115800</v>
      </c>
      <c r="K617" s="720">
        <f t="shared" si="81"/>
        <v>0.14995034756703074</v>
      </c>
      <c r="L617" s="665">
        <v>100700</v>
      </c>
    </row>
    <row r="618" spans="1:12" s="28" customFormat="1" ht="15" customHeight="1">
      <c r="A618" s="13"/>
      <c r="B618" s="1255" t="s">
        <v>498</v>
      </c>
      <c r="C618" s="1255"/>
      <c r="D618" s="1255"/>
      <c r="E618" s="1255"/>
      <c r="F618" s="1256"/>
      <c r="G618" s="52"/>
      <c r="H618" s="495"/>
      <c r="I618" s="495"/>
      <c r="J618" s="495"/>
      <c r="K618" s="720"/>
      <c r="L618" s="700"/>
    </row>
    <row r="619" spans="1:12" s="19" customFormat="1" ht="15" customHeight="1">
      <c r="A619" s="373">
        <v>21000011592</v>
      </c>
      <c r="B619" s="881" t="s">
        <v>1474</v>
      </c>
      <c r="C619" s="882"/>
      <c r="D619" s="882"/>
      <c r="E619" s="882"/>
      <c r="F619" s="883"/>
      <c r="G619" s="228">
        <f>H619/1.2</f>
        <v>70750</v>
      </c>
      <c r="H619" s="478">
        <v>84900</v>
      </c>
      <c r="I619" s="828"/>
      <c r="J619" s="854"/>
      <c r="K619" s="734"/>
      <c r="L619" s="565"/>
    </row>
    <row r="620" spans="1:12" s="19" customFormat="1" ht="15" customHeight="1">
      <c r="A620" s="373">
        <v>21000011593</v>
      </c>
      <c r="B620" s="881" t="s">
        <v>1475</v>
      </c>
      <c r="C620" s="882"/>
      <c r="D620" s="882"/>
      <c r="E620" s="882"/>
      <c r="F620" s="883"/>
      <c r="G620" s="228">
        <f>H620/1.2</f>
        <v>66583.333333333343</v>
      </c>
      <c r="H620" s="478">
        <v>79900</v>
      </c>
      <c r="I620" s="828"/>
      <c r="J620" s="854"/>
      <c r="K620" s="734"/>
      <c r="L620" s="565"/>
    </row>
    <row r="621" spans="1:12" s="66" customFormat="1" ht="27.75" customHeight="1">
      <c r="A621" s="373">
        <v>21000001739</v>
      </c>
      <c r="B621" s="871" t="s">
        <v>992</v>
      </c>
      <c r="C621" s="872"/>
      <c r="D621" s="872"/>
      <c r="E621" s="872"/>
      <c r="F621" s="873"/>
      <c r="G621" s="228">
        <f>H621/1.2</f>
        <v>47833.333333333336</v>
      </c>
      <c r="H621" s="477">
        <v>57400</v>
      </c>
      <c r="I621" s="720">
        <f t="shared" ref="I621:I633" si="82">H621/J621-100%</f>
        <v>0</v>
      </c>
      <c r="J621" s="477">
        <v>57400</v>
      </c>
      <c r="K621" s="720">
        <f t="shared" si="81"/>
        <v>0.15030060120240485</v>
      </c>
      <c r="L621" s="662">
        <v>49900</v>
      </c>
    </row>
    <row r="622" spans="1:12" s="66" customFormat="1" ht="29.25" customHeight="1">
      <c r="A622" s="373">
        <v>21000001740</v>
      </c>
      <c r="B622" s="871" t="s">
        <v>993</v>
      </c>
      <c r="C622" s="872"/>
      <c r="D622" s="872"/>
      <c r="E622" s="872"/>
      <c r="F622" s="873"/>
      <c r="G622" s="228">
        <f>H622/1.2</f>
        <v>47833.333333333336</v>
      </c>
      <c r="H622" s="477">
        <v>57400</v>
      </c>
      <c r="I622" s="720">
        <f t="shared" si="82"/>
        <v>0</v>
      </c>
      <c r="J622" s="477">
        <v>57400</v>
      </c>
      <c r="K622" s="720">
        <f t="shared" si="81"/>
        <v>0.15030060120240485</v>
      </c>
      <c r="L622" s="662">
        <v>49900</v>
      </c>
    </row>
    <row r="623" spans="1:12" s="66" customFormat="1" ht="29.25" customHeight="1">
      <c r="A623" s="374">
        <v>21000001741</v>
      </c>
      <c r="B623" s="871" t="s">
        <v>994</v>
      </c>
      <c r="C623" s="872"/>
      <c r="D623" s="872"/>
      <c r="E623" s="872"/>
      <c r="F623" s="873"/>
      <c r="G623" s="228">
        <f t="shared" ref="G623:G633" si="83">H623/1.2</f>
        <v>47833.333333333336</v>
      </c>
      <c r="H623" s="477">
        <v>57400</v>
      </c>
      <c r="I623" s="720">
        <f t="shared" si="82"/>
        <v>0</v>
      </c>
      <c r="J623" s="477">
        <v>57400</v>
      </c>
      <c r="K623" s="720">
        <f t="shared" si="81"/>
        <v>0.15030060120240485</v>
      </c>
      <c r="L623" s="662">
        <v>49900</v>
      </c>
    </row>
    <row r="624" spans="1:12" s="66" customFormat="1" ht="27.75" customHeight="1">
      <c r="A624" s="375">
        <v>21000003668</v>
      </c>
      <c r="B624" s="871" t="s">
        <v>995</v>
      </c>
      <c r="C624" s="872"/>
      <c r="D624" s="872"/>
      <c r="E624" s="872"/>
      <c r="F624" s="873"/>
      <c r="G624" s="228">
        <f t="shared" si="83"/>
        <v>49250</v>
      </c>
      <c r="H624" s="477">
        <v>59100</v>
      </c>
      <c r="I624" s="720">
        <f t="shared" si="82"/>
        <v>0</v>
      </c>
      <c r="J624" s="477">
        <v>59100</v>
      </c>
      <c r="K624" s="720">
        <f t="shared" si="81"/>
        <v>0.14980544747081703</v>
      </c>
      <c r="L624" s="662">
        <v>51400</v>
      </c>
    </row>
    <row r="625" spans="1:12" s="66" customFormat="1" ht="28.5" customHeight="1">
      <c r="A625" s="376">
        <v>21000000541</v>
      </c>
      <c r="B625" s="920" t="s">
        <v>996</v>
      </c>
      <c r="C625" s="921"/>
      <c r="D625" s="921"/>
      <c r="E625" s="921"/>
      <c r="F625" s="922"/>
      <c r="G625" s="45">
        <f t="shared" si="83"/>
        <v>49250</v>
      </c>
      <c r="H625" s="477">
        <v>59100</v>
      </c>
      <c r="I625" s="720">
        <f t="shared" si="82"/>
        <v>0</v>
      </c>
      <c r="J625" s="477">
        <v>59100</v>
      </c>
      <c r="K625" s="720">
        <f t="shared" si="81"/>
        <v>0.14980544747081703</v>
      </c>
      <c r="L625" s="663">
        <v>51400</v>
      </c>
    </row>
    <row r="626" spans="1:12" s="66" customFormat="1" ht="29.25" customHeight="1">
      <c r="A626" s="377">
        <v>21000003916</v>
      </c>
      <c r="B626" s="917" t="s">
        <v>1006</v>
      </c>
      <c r="C626" s="918"/>
      <c r="D626" s="918"/>
      <c r="E626" s="918"/>
      <c r="F626" s="919"/>
      <c r="G626" s="228">
        <f t="shared" si="83"/>
        <v>49250</v>
      </c>
      <c r="H626" s="477">
        <v>59100</v>
      </c>
      <c r="I626" s="720">
        <f t="shared" si="82"/>
        <v>0</v>
      </c>
      <c r="J626" s="477">
        <v>59100</v>
      </c>
      <c r="K626" s="720">
        <f t="shared" si="81"/>
        <v>0.14980544747081703</v>
      </c>
      <c r="L626" s="664">
        <v>51400</v>
      </c>
    </row>
    <row r="627" spans="1:12" s="66" customFormat="1" ht="30.4" customHeight="1">
      <c r="A627" s="376">
        <v>21000000542</v>
      </c>
      <c r="B627" s="920" t="s">
        <v>508</v>
      </c>
      <c r="C627" s="921"/>
      <c r="D627" s="921"/>
      <c r="E627" s="921"/>
      <c r="F627" s="922"/>
      <c r="G627" s="45">
        <f t="shared" si="83"/>
        <v>69000</v>
      </c>
      <c r="H627" s="477">
        <v>82800</v>
      </c>
      <c r="I627" s="720">
        <f t="shared" si="82"/>
        <v>0</v>
      </c>
      <c r="J627" s="477">
        <v>82800</v>
      </c>
      <c r="K627" s="720">
        <f t="shared" si="81"/>
        <v>0.14999999999999991</v>
      </c>
      <c r="L627" s="663">
        <v>72000</v>
      </c>
    </row>
    <row r="628" spans="1:12" s="66" customFormat="1" ht="30.4" customHeight="1">
      <c r="A628" s="376">
        <v>21000000543</v>
      </c>
      <c r="B628" s="920" t="s">
        <v>509</v>
      </c>
      <c r="C628" s="921"/>
      <c r="D628" s="921"/>
      <c r="E628" s="921"/>
      <c r="F628" s="922"/>
      <c r="G628" s="45">
        <f t="shared" si="83"/>
        <v>62333.333333333336</v>
      </c>
      <c r="H628" s="477">
        <v>74800</v>
      </c>
      <c r="I628" s="720">
        <f t="shared" si="82"/>
        <v>0.10000000000000009</v>
      </c>
      <c r="J628" s="477">
        <v>68000</v>
      </c>
      <c r="K628" s="720">
        <f t="shared" si="81"/>
        <v>0.15059221658206434</v>
      </c>
      <c r="L628" s="663">
        <v>59100</v>
      </c>
    </row>
    <row r="629" spans="1:12" s="66" customFormat="1" ht="15" customHeight="1">
      <c r="A629" s="376">
        <v>21000000545</v>
      </c>
      <c r="B629" s="920" t="s">
        <v>510</v>
      </c>
      <c r="C629" s="921"/>
      <c r="D629" s="921"/>
      <c r="E629" s="921"/>
      <c r="F629" s="922"/>
      <c r="G629" s="45">
        <f t="shared" si="83"/>
        <v>44416.666666666672</v>
      </c>
      <c r="H629" s="477">
        <v>53300</v>
      </c>
      <c r="I629" s="720">
        <f t="shared" si="82"/>
        <v>0</v>
      </c>
      <c r="J629" s="477">
        <v>53300</v>
      </c>
      <c r="K629" s="720">
        <f t="shared" si="81"/>
        <v>0.15118790496760259</v>
      </c>
      <c r="L629" s="663">
        <v>46300</v>
      </c>
    </row>
    <row r="630" spans="1:12" s="66" customFormat="1" ht="30.4" customHeight="1">
      <c r="A630" s="377">
        <v>21000000818</v>
      </c>
      <c r="B630" s="920" t="s">
        <v>763</v>
      </c>
      <c r="C630" s="921"/>
      <c r="D630" s="921"/>
      <c r="E630" s="921"/>
      <c r="F630" s="922"/>
      <c r="G630" s="45">
        <f t="shared" si="83"/>
        <v>70416.666666666672</v>
      </c>
      <c r="H630" s="477">
        <v>84500</v>
      </c>
      <c r="I630" s="720">
        <f t="shared" si="82"/>
        <v>0</v>
      </c>
      <c r="J630" s="477">
        <v>84500</v>
      </c>
      <c r="K630" s="720">
        <f t="shared" si="81"/>
        <v>0.14965986394557818</v>
      </c>
      <c r="L630" s="663">
        <v>73500</v>
      </c>
    </row>
    <row r="631" spans="1:12" s="66" customFormat="1" ht="30.4" customHeight="1">
      <c r="A631" s="375">
        <v>21000001871</v>
      </c>
      <c r="B631" s="871" t="s">
        <v>762</v>
      </c>
      <c r="C631" s="872"/>
      <c r="D631" s="872"/>
      <c r="E631" s="872"/>
      <c r="F631" s="873"/>
      <c r="G631" s="228">
        <f t="shared" si="83"/>
        <v>78925</v>
      </c>
      <c r="H631" s="477">
        <v>94710</v>
      </c>
      <c r="I631" s="720">
        <f t="shared" si="82"/>
        <v>5.0000000000000044E-2</v>
      </c>
      <c r="J631" s="477">
        <v>90200</v>
      </c>
      <c r="K631" s="720">
        <f t="shared" si="81"/>
        <v>0.15051020408163263</v>
      </c>
      <c r="L631" s="662">
        <v>78400</v>
      </c>
    </row>
    <row r="632" spans="1:12" s="66" customFormat="1" ht="15" customHeight="1">
      <c r="A632" s="376">
        <v>21000000548</v>
      </c>
      <c r="B632" s="920" t="s">
        <v>513</v>
      </c>
      <c r="C632" s="921"/>
      <c r="D632" s="921"/>
      <c r="E632" s="921"/>
      <c r="F632" s="922"/>
      <c r="G632" s="45">
        <f t="shared" si="83"/>
        <v>19500</v>
      </c>
      <c r="H632" s="477">
        <v>23400</v>
      </c>
      <c r="I632" s="720">
        <f t="shared" si="82"/>
        <v>0</v>
      </c>
      <c r="J632" s="477">
        <v>23400</v>
      </c>
      <c r="K632" s="720">
        <f t="shared" si="81"/>
        <v>0.14705882352941169</v>
      </c>
      <c r="L632" s="663">
        <v>20400</v>
      </c>
    </row>
    <row r="633" spans="1:12" s="28" customFormat="1" ht="15" customHeight="1">
      <c r="A633" s="378">
        <v>11000001144</v>
      </c>
      <c r="B633" s="1263" t="s">
        <v>281</v>
      </c>
      <c r="C633" s="1264"/>
      <c r="D633" s="1264"/>
      <c r="E633" s="1264"/>
      <c r="F633" s="1265"/>
      <c r="G633" s="45">
        <f t="shared" si="83"/>
        <v>11000</v>
      </c>
      <c r="H633" s="508">
        <v>13200</v>
      </c>
      <c r="I633" s="720">
        <f t="shared" si="82"/>
        <v>0</v>
      </c>
      <c r="J633" s="508">
        <v>13200</v>
      </c>
      <c r="K633" s="720">
        <f t="shared" si="81"/>
        <v>0.14782608695652177</v>
      </c>
      <c r="L633" s="324">
        <v>11500</v>
      </c>
    </row>
    <row r="634" spans="1:12" s="28" customFormat="1" ht="15" customHeight="1">
      <c r="A634" s="14"/>
      <c r="B634" s="1254" t="s">
        <v>497</v>
      </c>
      <c r="C634" s="1255"/>
      <c r="D634" s="1255"/>
      <c r="E634" s="1255"/>
      <c r="F634" s="1256"/>
      <c r="G634" s="15"/>
      <c r="H634" s="744"/>
      <c r="I634" s="744"/>
      <c r="J634" s="744"/>
      <c r="K634" s="720"/>
      <c r="L634" s="700"/>
    </row>
    <row r="635" spans="1:12" s="28" customFormat="1" ht="30.4" customHeight="1">
      <c r="A635" s="280">
        <v>21000001615</v>
      </c>
      <c r="B635" s="1158" t="s">
        <v>1072</v>
      </c>
      <c r="C635" s="1159"/>
      <c r="D635" s="1159"/>
      <c r="E635" s="1159"/>
      <c r="F635" s="1160"/>
      <c r="G635" s="55">
        <f>H635/1.2</f>
        <v>119416.66666666667</v>
      </c>
      <c r="H635" s="477">
        <v>143300</v>
      </c>
      <c r="I635" s="720">
        <f t="shared" ref="I635:I651" si="84">H635/J635-100%</f>
        <v>0</v>
      </c>
      <c r="J635" s="477">
        <v>143300</v>
      </c>
      <c r="K635" s="720">
        <f t="shared" si="81"/>
        <v>0.15008025682182979</v>
      </c>
      <c r="L635" s="662">
        <v>124600</v>
      </c>
    </row>
    <row r="636" spans="1:12" s="28" customFormat="1" ht="30.4" customHeight="1">
      <c r="A636" s="297">
        <v>21000001591</v>
      </c>
      <c r="B636" s="929" t="s">
        <v>876</v>
      </c>
      <c r="C636" s="930"/>
      <c r="D636" s="930"/>
      <c r="E636" s="930"/>
      <c r="F636" s="931"/>
      <c r="G636" s="41">
        <f>H636/1.2</f>
        <v>118737.5</v>
      </c>
      <c r="H636" s="477">
        <v>142485</v>
      </c>
      <c r="I636" s="720">
        <f t="shared" si="84"/>
        <v>5.0000000000000044E-2</v>
      </c>
      <c r="J636" s="477">
        <v>135700</v>
      </c>
      <c r="K636" s="720">
        <f t="shared" si="81"/>
        <v>0.14999999999999991</v>
      </c>
      <c r="L636" s="663">
        <v>118000</v>
      </c>
    </row>
    <row r="637" spans="1:12" s="28" customFormat="1" ht="30.4" customHeight="1">
      <c r="A637" s="379">
        <v>21000002806</v>
      </c>
      <c r="B637" s="1260" t="s">
        <v>1010</v>
      </c>
      <c r="C637" s="1261"/>
      <c r="D637" s="1261"/>
      <c r="E637" s="1261"/>
      <c r="F637" s="1262"/>
      <c r="G637" s="227">
        <f>H637/1.2</f>
        <v>110500</v>
      </c>
      <c r="H637" s="477">
        <v>132600</v>
      </c>
      <c r="I637" s="720">
        <f t="shared" si="84"/>
        <v>0</v>
      </c>
      <c r="J637" s="477">
        <v>132600</v>
      </c>
      <c r="K637" s="720">
        <f t="shared" si="81"/>
        <v>0.15004336513443195</v>
      </c>
      <c r="L637" s="664">
        <v>115300</v>
      </c>
    </row>
    <row r="638" spans="1:12" s="28" customFormat="1" ht="30.4" customHeight="1">
      <c r="A638" s="379">
        <v>21000001742</v>
      </c>
      <c r="B638" s="917" t="s">
        <v>987</v>
      </c>
      <c r="C638" s="918"/>
      <c r="D638" s="918"/>
      <c r="E638" s="918"/>
      <c r="F638" s="919"/>
      <c r="G638" s="55">
        <f t="shared" ref="G638:G651" si="85">H638/1.2</f>
        <v>67750</v>
      </c>
      <c r="H638" s="477">
        <v>81300</v>
      </c>
      <c r="I638" s="720">
        <f t="shared" si="84"/>
        <v>0</v>
      </c>
      <c r="J638" s="477">
        <v>81300</v>
      </c>
      <c r="K638" s="720">
        <f t="shared" si="81"/>
        <v>0.14992927864215</v>
      </c>
      <c r="L638" s="664">
        <v>70700</v>
      </c>
    </row>
    <row r="639" spans="1:12" s="28" customFormat="1" ht="30.4" customHeight="1">
      <c r="A639" s="379">
        <v>21000001743</v>
      </c>
      <c r="B639" s="917" t="s">
        <v>988</v>
      </c>
      <c r="C639" s="918"/>
      <c r="D639" s="918"/>
      <c r="E639" s="918"/>
      <c r="F639" s="919"/>
      <c r="G639" s="55">
        <f t="shared" si="85"/>
        <v>67750</v>
      </c>
      <c r="H639" s="477">
        <v>81300</v>
      </c>
      <c r="I639" s="720">
        <f t="shared" si="84"/>
        <v>0</v>
      </c>
      <c r="J639" s="477">
        <v>81300</v>
      </c>
      <c r="K639" s="720">
        <f t="shared" si="81"/>
        <v>0.14992927864215</v>
      </c>
      <c r="L639" s="664">
        <v>70700</v>
      </c>
    </row>
    <row r="640" spans="1:12" s="28" customFormat="1" ht="30.4" customHeight="1">
      <c r="A640" s="379">
        <v>21000001749</v>
      </c>
      <c r="B640" s="917" t="s">
        <v>989</v>
      </c>
      <c r="C640" s="918"/>
      <c r="D640" s="918"/>
      <c r="E640" s="918"/>
      <c r="F640" s="919"/>
      <c r="G640" s="55">
        <f t="shared" si="85"/>
        <v>67750</v>
      </c>
      <c r="H640" s="477">
        <v>81300</v>
      </c>
      <c r="I640" s="720">
        <f t="shared" si="84"/>
        <v>0</v>
      </c>
      <c r="J640" s="477">
        <v>81300</v>
      </c>
      <c r="K640" s="720">
        <f t="shared" si="81"/>
        <v>0.14992927864215</v>
      </c>
      <c r="L640" s="664">
        <v>70700</v>
      </c>
    </row>
    <row r="641" spans="1:12" s="28" customFormat="1" ht="30.4" customHeight="1">
      <c r="A641" s="379">
        <v>21000001750</v>
      </c>
      <c r="B641" s="917" t="s">
        <v>990</v>
      </c>
      <c r="C641" s="918"/>
      <c r="D641" s="918"/>
      <c r="E641" s="918"/>
      <c r="F641" s="919"/>
      <c r="G641" s="55">
        <f t="shared" si="85"/>
        <v>80333.333333333343</v>
      </c>
      <c r="H641" s="477">
        <v>96400</v>
      </c>
      <c r="I641" s="720">
        <f t="shared" si="84"/>
        <v>0</v>
      </c>
      <c r="J641" s="477">
        <v>96400</v>
      </c>
      <c r="K641" s="720">
        <f t="shared" si="81"/>
        <v>0.15035799522673021</v>
      </c>
      <c r="L641" s="664">
        <v>83800</v>
      </c>
    </row>
    <row r="642" spans="1:12" s="28" customFormat="1" ht="30.4" customHeight="1">
      <c r="A642" s="379">
        <v>21000001751</v>
      </c>
      <c r="B642" s="871" t="s">
        <v>991</v>
      </c>
      <c r="C642" s="872"/>
      <c r="D642" s="872"/>
      <c r="E642" s="872"/>
      <c r="F642" s="873"/>
      <c r="G642" s="55">
        <f t="shared" si="85"/>
        <v>80333.333333333343</v>
      </c>
      <c r="H642" s="477">
        <v>96400</v>
      </c>
      <c r="I642" s="720">
        <f t="shared" si="84"/>
        <v>0</v>
      </c>
      <c r="J642" s="477">
        <v>96400</v>
      </c>
      <c r="K642" s="720">
        <f t="shared" si="81"/>
        <v>0.15035799522673021</v>
      </c>
      <c r="L642" s="664">
        <v>83800</v>
      </c>
    </row>
    <row r="643" spans="1:12" s="28" customFormat="1" ht="30.4" customHeight="1">
      <c r="A643" s="379">
        <v>21000001752</v>
      </c>
      <c r="B643" s="871" t="s">
        <v>1005</v>
      </c>
      <c r="C643" s="872"/>
      <c r="D643" s="872"/>
      <c r="E643" s="872"/>
      <c r="F643" s="873"/>
      <c r="G643" s="55">
        <f t="shared" si="85"/>
        <v>80333.333333333343</v>
      </c>
      <c r="H643" s="477">
        <v>96400</v>
      </c>
      <c r="I643" s="720">
        <f t="shared" si="84"/>
        <v>0</v>
      </c>
      <c r="J643" s="477">
        <v>96400</v>
      </c>
      <c r="K643" s="720">
        <f t="shared" si="81"/>
        <v>0.15035799522673021</v>
      </c>
      <c r="L643" s="664">
        <v>83800</v>
      </c>
    </row>
    <row r="644" spans="1:12" s="66" customFormat="1" ht="30.4" customHeight="1">
      <c r="A644" s="375">
        <v>21000080406</v>
      </c>
      <c r="B644" s="871" t="s">
        <v>997</v>
      </c>
      <c r="C644" s="872"/>
      <c r="D644" s="872"/>
      <c r="E644" s="872"/>
      <c r="F644" s="873"/>
      <c r="G644" s="55">
        <f t="shared" si="85"/>
        <v>83583.333333333343</v>
      </c>
      <c r="H644" s="477">
        <v>100300</v>
      </c>
      <c r="I644" s="720">
        <f t="shared" si="84"/>
        <v>0</v>
      </c>
      <c r="J644" s="477">
        <v>100300</v>
      </c>
      <c r="K644" s="720">
        <f t="shared" si="81"/>
        <v>0.15022935779816504</v>
      </c>
      <c r="L644" s="662">
        <v>87200</v>
      </c>
    </row>
    <row r="645" spans="1:12" s="66" customFormat="1" ht="30.4" customHeight="1">
      <c r="A645" s="375">
        <v>21000008868</v>
      </c>
      <c r="B645" s="871" t="s">
        <v>998</v>
      </c>
      <c r="C645" s="872"/>
      <c r="D645" s="872"/>
      <c r="E645" s="872"/>
      <c r="F645" s="873"/>
      <c r="G645" s="55">
        <f t="shared" si="85"/>
        <v>83583.333333333343</v>
      </c>
      <c r="H645" s="477">
        <v>100300</v>
      </c>
      <c r="I645" s="720">
        <f t="shared" si="84"/>
        <v>0</v>
      </c>
      <c r="J645" s="477">
        <v>100300</v>
      </c>
      <c r="K645" s="720">
        <f t="shared" si="81"/>
        <v>0.15022935779816504</v>
      </c>
      <c r="L645" s="662">
        <v>87200</v>
      </c>
    </row>
    <row r="646" spans="1:12" s="66" customFormat="1" ht="30.4" customHeight="1">
      <c r="A646" s="376">
        <v>21000080401</v>
      </c>
      <c r="B646" s="920" t="s">
        <v>999</v>
      </c>
      <c r="C646" s="921"/>
      <c r="D646" s="921"/>
      <c r="E646" s="921"/>
      <c r="F646" s="922"/>
      <c r="G646" s="41">
        <f t="shared" si="85"/>
        <v>83583.333333333343</v>
      </c>
      <c r="H646" s="477">
        <v>100300</v>
      </c>
      <c r="I646" s="720">
        <f t="shared" si="84"/>
        <v>0</v>
      </c>
      <c r="J646" s="477">
        <v>100300</v>
      </c>
      <c r="K646" s="720">
        <f t="shared" si="81"/>
        <v>0.15022935779816504</v>
      </c>
      <c r="L646" s="663">
        <v>87200</v>
      </c>
    </row>
    <row r="647" spans="1:12" s="66" customFormat="1" ht="30.4" customHeight="1">
      <c r="A647" s="376">
        <v>21000080402</v>
      </c>
      <c r="B647" s="920" t="s">
        <v>507</v>
      </c>
      <c r="C647" s="921"/>
      <c r="D647" s="921"/>
      <c r="E647" s="921"/>
      <c r="F647" s="922"/>
      <c r="G647" s="41">
        <f t="shared" si="85"/>
        <v>101200</v>
      </c>
      <c r="H647" s="477">
        <v>121440</v>
      </c>
      <c r="I647" s="720">
        <f t="shared" si="84"/>
        <v>0.10000000000000009</v>
      </c>
      <c r="J647" s="477">
        <v>110400</v>
      </c>
      <c r="K647" s="720">
        <f t="shared" si="81"/>
        <v>0.14999999999999991</v>
      </c>
      <c r="L647" s="663">
        <v>96000</v>
      </c>
    </row>
    <row r="648" spans="1:12" s="66" customFormat="1" ht="15" customHeight="1">
      <c r="A648" s="376">
        <v>21000080411</v>
      </c>
      <c r="B648" s="920" t="s">
        <v>511</v>
      </c>
      <c r="C648" s="921"/>
      <c r="D648" s="921"/>
      <c r="E648" s="921"/>
      <c r="F648" s="922"/>
      <c r="G648" s="41">
        <f t="shared" si="85"/>
        <v>72275</v>
      </c>
      <c r="H648" s="477">
        <v>86730</v>
      </c>
      <c r="I648" s="720">
        <f t="shared" si="84"/>
        <v>5.0000000000000044E-2</v>
      </c>
      <c r="J648" s="477">
        <v>82600</v>
      </c>
      <c r="K648" s="720">
        <f t="shared" si="81"/>
        <v>0.15041782729805009</v>
      </c>
      <c r="L648" s="663">
        <v>71800</v>
      </c>
    </row>
    <row r="649" spans="1:12" s="66" customFormat="1" ht="30.4" customHeight="1">
      <c r="A649" s="377">
        <v>21000001738</v>
      </c>
      <c r="B649" s="920" t="s">
        <v>761</v>
      </c>
      <c r="C649" s="921"/>
      <c r="D649" s="921"/>
      <c r="E649" s="921"/>
      <c r="F649" s="922"/>
      <c r="G649" s="41">
        <f t="shared" si="85"/>
        <v>121333.33333333334</v>
      </c>
      <c r="H649" s="477">
        <v>145600</v>
      </c>
      <c r="I649" s="720">
        <f t="shared" si="84"/>
        <v>0</v>
      </c>
      <c r="J649" s="477">
        <v>145600</v>
      </c>
      <c r="K649" s="720">
        <f t="shared" si="81"/>
        <v>0.15007898894154814</v>
      </c>
      <c r="L649" s="663">
        <v>126600</v>
      </c>
    </row>
    <row r="650" spans="1:12" s="66" customFormat="1" ht="30.4" customHeight="1">
      <c r="A650" s="375">
        <v>21000001872</v>
      </c>
      <c r="B650" s="871" t="s">
        <v>760</v>
      </c>
      <c r="C650" s="872"/>
      <c r="D650" s="872"/>
      <c r="E650" s="872"/>
      <c r="F650" s="873"/>
      <c r="G650" s="227">
        <f t="shared" si="85"/>
        <v>139150</v>
      </c>
      <c r="H650" s="477">
        <v>166980</v>
      </c>
      <c r="I650" s="720">
        <f t="shared" si="84"/>
        <v>0.10000000000000009</v>
      </c>
      <c r="J650" s="477">
        <v>151800</v>
      </c>
      <c r="K650" s="720">
        <f t="shared" si="81"/>
        <v>0.14999999999999991</v>
      </c>
      <c r="L650" s="662">
        <v>132000</v>
      </c>
    </row>
    <row r="651" spans="1:12" s="28" customFormat="1" ht="15" customHeight="1">
      <c r="A651" s="380">
        <v>11000001162</v>
      </c>
      <c r="B651" s="926" t="s">
        <v>282</v>
      </c>
      <c r="C651" s="927"/>
      <c r="D651" s="927"/>
      <c r="E651" s="927"/>
      <c r="F651" s="928"/>
      <c r="G651" s="41">
        <f t="shared" si="85"/>
        <v>16000</v>
      </c>
      <c r="H651" s="508">
        <v>19200</v>
      </c>
      <c r="I651" s="720">
        <f t="shared" si="84"/>
        <v>0</v>
      </c>
      <c r="J651" s="508">
        <v>19200</v>
      </c>
      <c r="K651" s="720">
        <f t="shared" si="81"/>
        <v>0.14970059880239517</v>
      </c>
      <c r="L651" s="324">
        <v>16700</v>
      </c>
    </row>
    <row r="652" spans="1:12" s="28" customFormat="1" ht="15" customHeight="1">
      <c r="A652" s="61"/>
      <c r="B652" s="925" t="s">
        <v>499</v>
      </c>
      <c r="C652" s="925"/>
      <c r="D652" s="925"/>
      <c r="E652" s="925"/>
      <c r="F652" s="925"/>
      <c r="G652" s="529"/>
      <c r="H652" s="744"/>
      <c r="I652" s="744"/>
      <c r="J652" s="744"/>
      <c r="K652" s="720"/>
      <c r="L652" s="671"/>
    </row>
    <row r="653" spans="1:12" s="28" customFormat="1" ht="30.4" customHeight="1">
      <c r="A653" s="297">
        <v>21000802005</v>
      </c>
      <c r="B653" s="1093" t="s">
        <v>877</v>
      </c>
      <c r="C653" s="1094"/>
      <c r="D653" s="1094"/>
      <c r="E653" s="1094"/>
      <c r="F653" s="1095"/>
      <c r="G653" s="41">
        <f>H653/1.2</f>
        <v>145250</v>
      </c>
      <c r="H653" s="477">
        <v>174300</v>
      </c>
      <c r="I653" s="720">
        <f t="shared" ref="I653:I665" si="86">H653/J653-100%</f>
        <v>5.0000000000000044E-2</v>
      </c>
      <c r="J653" s="477">
        <v>166000</v>
      </c>
      <c r="K653" s="720">
        <f t="shared" ref="K653:K665" si="87">J653/L653-100%</f>
        <v>0.1503811503811503</v>
      </c>
      <c r="L653" s="665">
        <v>144300</v>
      </c>
    </row>
    <row r="654" spans="1:12" s="28" customFormat="1" ht="30.4" customHeight="1">
      <c r="A654" s="297">
        <v>21000802000</v>
      </c>
      <c r="B654" s="1093" t="s">
        <v>1169</v>
      </c>
      <c r="C654" s="1094"/>
      <c r="D654" s="1094"/>
      <c r="E654" s="1094"/>
      <c r="F654" s="1095"/>
      <c r="G654" s="41">
        <f t="shared" ref="G654:G665" si="88">H654/1.2</f>
        <v>61666.666666666672</v>
      </c>
      <c r="H654" s="477">
        <v>74000</v>
      </c>
      <c r="I654" s="720">
        <f t="shared" si="86"/>
        <v>0</v>
      </c>
      <c r="J654" s="477">
        <v>74000</v>
      </c>
      <c r="K654" s="720">
        <f t="shared" si="87"/>
        <v>0.15085536547433898</v>
      </c>
      <c r="L654" s="663">
        <v>64300</v>
      </c>
    </row>
    <row r="655" spans="1:12" s="28" customFormat="1" ht="30.4" customHeight="1">
      <c r="A655" s="297">
        <v>21000802030</v>
      </c>
      <c r="B655" s="1093" t="s">
        <v>1177</v>
      </c>
      <c r="C655" s="1094"/>
      <c r="D655" s="1094"/>
      <c r="E655" s="1094"/>
      <c r="F655" s="1095"/>
      <c r="G655" s="41">
        <f>H655/1.2</f>
        <v>61666.666666666672</v>
      </c>
      <c r="H655" s="477">
        <v>74000</v>
      </c>
      <c r="I655" s="720">
        <f t="shared" si="86"/>
        <v>0</v>
      </c>
      <c r="J655" s="477">
        <v>74000</v>
      </c>
      <c r="K655" s="720">
        <f t="shared" si="87"/>
        <v>0.15085536547433898</v>
      </c>
      <c r="L655" s="665">
        <v>64300</v>
      </c>
    </row>
    <row r="656" spans="1:12" s="28" customFormat="1" ht="30.4" customHeight="1">
      <c r="A656" s="304">
        <v>21000004547</v>
      </c>
      <c r="B656" s="871" t="s">
        <v>1170</v>
      </c>
      <c r="C656" s="872"/>
      <c r="D656" s="872"/>
      <c r="E656" s="872"/>
      <c r="F656" s="873"/>
      <c r="G656" s="55">
        <f>H656/1.2</f>
        <v>61666.666666666672</v>
      </c>
      <c r="H656" s="477">
        <v>74000</v>
      </c>
      <c r="I656" s="720">
        <f t="shared" si="86"/>
        <v>0</v>
      </c>
      <c r="J656" s="477">
        <v>74000</v>
      </c>
      <c r="K656" s="720">
        <f t="shared" si="87"/>
        <v>0.15085536547433898</v>
      </c>
      <c r="L656" s="662">
        <v>64300</v>
      </c>
    </row>
    <row r="657" spans="1:12" s="28" customFormat="1" ht="30.4" customHeight="1">
      <c r="A657" s="297">
        <v>21000801587</v>
      </c>
      <c r="B657" s="1093" t="s">
        <v>1176</v>
      </c>
      <c r="C657" s="1094"/>
      <c r="D657" s="1094"/>
      <c r="E657" s="1094"/>
      <c r="F657" s="1095"/>
      <c r="G657" s="41">
        <f t="shared" si="88"/>
        <v>106250</v>
      </c>
      <c r="H657" s="477">
        <v>127500</v>
      </c>
      <c r="I657" s="720">
        <f t="shared" si="86"/>
        <v>0</v>
      </c>
      <c r="J657" s="477">
        <v>127500</v>
      </c>
      <c r="K657" s="720">
        <f t="shared" si="87"/>
        <v>0.1496844003606852</v>
      </c>
      <c r="L657" s="665">
        <v>110900</v>
      </c>
    </row>
    <row r="658" spans="1:12" s="28" customFormat="1" ht="30.4" customHeight="1">
      <c r="A658" s="304">
        <v>21000002716</v>
      </c>
      <c r="B658" s="871" t="s">
        <v>1171</v>
      </c>
      <c r="C658" s="872"/>
      <c r="D658" s="872"/>
      <c r="E658" s="872"/>
      <c r="F658" s="873"/>
      <c r="G658" s="55">
        <f t="shared" si="88"/>
        <v>106250</v>
      </c>
      <c r="H658" s="477">
        <v>127500</v>
      </c>
      <c r="I658" s="720">
        <f t="shared" si="86"/>
        <v>0</v>
      </c>
      <c r="J658" s="477">
        <v>127500</v>
      </c>
      <c r="K658" s="720">
        <f t="shared" si="87"/>
        <v>0.1496844003606852</v>
      </c>
      <c r="L658" s="676">
        <v>110900</v>
      </c>
    </row>
    <row r="659" spans="1:12" s="28" customFormat="1" ht="30.4" customHeight="1">
      <c r="A659" s="304">
        <v>21000002717</v>
      </c>
      <c r="B659" s="871" t="s">
        <v>1172</v>
      </c>
      <c r="C659" s="872"/>
      <c r="D659" s="872"/>
      <c r="E659" s="872"/>
      <c r="F659" s="873"/>
      <c r="G659" s="55">
        <f>H659/1.2</f>
        <v>106250</v>
      </c>
      <c r="H659" s="477">
        <v>127500</v>
      </c>
      <c r="I659" s="720">
        <f t="shared" si="86"/>
        <v>0</v>
      </c>
      <c r="J659" s="477">
        <v>127500</v>
      </c>
      <c r="K659" s="720">
        <f t="shared" si="87"/>
        <v>0.1496844003606852</v>
      </c>
      <c r="L659" s="676">
        <v>110900</v>
      </c>
    </row>
    <row r="660" spans="1:12" s="28" customFormat="1" ht="30.4" customHeight="1">
      <c r="A660" s="297">
        <v>21000801589</v>
      </c>
      <c r="B660" s="1093" t="s">
        <v>494</v>
      </c>
      <c r="C660" s="1094"/>
      <c r="D660" s="1094"/>
      <c r="E660" s="1094"/>
      <c r="F660" s="1095"/>
      <c r="G660" s="41">
        <f t="shared" si="88"/>
        <v>57583.333333333336</v>
      </c>
      <c r="H660" s="477">
        <v>69100</v>
      </c>
      <c r="I660" s="720">
        <f t="shared" si="86"/>
        <v>0</v>
      </c>
      <c r="J660" s="477">
        <v>69100</v>
      </c>
      <c r="K660" s="720">
        <f t="shared" si="87"/>
        <v>0.14975041597337779</v>
      </c>
      <c r="L660" s="663">
        <v>60100</v>
      </c>
    </row>
    <row r="661" spans="1:12" s="28" customFormat="1" ht="30.4" customHeight="1">
      <c r="A661" s="297">
        <v>21000802022</v>
      </c>
      <c r="B661" s="1093" t="s">
        <v>598</v>
      </c>
      <c r="C661" s="1094"/>
      <c r="D661" s="1094"/>
      <c r="E661" s="1094"/>
      <c r="F661" s="1095"/>
      <c r="G661" s="41">
        <f t="shared" si="88"/>
        <v>52750</v>
      </c>
      <c r="H661" s="477">
        <v>63300</v>
      </c>
      <c r="I661" s="720">
        <f t="shared" si="86"/>
        <v>0</v>
      </c>
      <c r="J661" s="477">
        <v>63300</v>
      </c>
      <c r="K661" s="720">
        <f t="shared" si="87"/>
        <v>0.15090909090909088</v>
      </c>
      <c r="L661" s="663">
        <v>55000</v>
      </c>
    </row>
    <row r="662" spans="1:12" s="28" customFormat="1" ht="30.4" customHeight="1">
      <c r="A662" s="297">
        <v>21000802025</v>
      </c>
      <c r="B662" s="1093" t="s">
        <v>495</v>
      </c>
      <c r="C662" s="1094"/>
      <c r="D662" s="1094"/>
      <c r="E662" s="1094"/>
      <c r="F662" s="1095"/>
      <c r="G662" s="41">
        <f t="shared" si="88"/>
        <v>99250</v>
      </c>
      <c r="H662" s="477">
        <v>119100</v>
      </c>
      <c r="I662" s="720">
        <f t="shared" si="86"/>
        <v>0</v>
      </c>
      <c r="J662" s="477">
        <v>119100</v>
      </c>
      <c r="K662" s="720">
        <f t="shared" si="87"/>
        <v>0.14961389961389959</v>
      </c>
      <c r="L662" s="663">
        <v>103600</v>
      </c>
    </row>
    <row r="663" spans="1:12" s="28" customFormat="1" ht="30.4" customHeight="1">
      <c r="A663" s="280">
        <v>21000001965</v>
      </c>
      <c r="B663" s="871" t="s">
        <v>814</v>
      </c>
      <c r="C663" s="872"/>
      <c r="D663" s="872"/>
      <c r="E663" s="872"/>
      <c r="F663" s="873"/>
      <c r="G663" s="55">
        <f t="shared" si="88"/>
        <v>140083.33333333334</v>
      </c>
      <c r="H663" s="477">
        <v>168100</v>
      </c>
      <c r="I663" s="720">
        <f t="shared" si="86"/>
        <v>0</v>
      </c>
      <c r="J663" s="477">
        <v>168100</v>
      </c>
      <c r="K663" s="720">
        <f t="shared" si="87"/>
        <v>0.14979480164158687</v>
      </c>
      <c r="L663" s="662">
        <v>146200</v>
      </c>
    </row>
    <row r="664" spans="1:12" s="28" customFormat="1" ht="30.4" customHeight="1">
      <c r="A664" s="297">
        <v>21000802020</v>
      </c>
      <c r="B664" s="1093" t="s">
        <v>599</v>
      </c>
      <c r="C664" s="1094"/>
      <c r="D664" s="1094"/>
      <c r="E664" s="1094"/>
      <c r="F664" s="1095"/>
      <c r="G664" s="41">
        <f t="shared" si="88"/>
        <v>59833.333333333336</v>
      </c>
      <c r="H664" s="477">
        <v>71800</v>
      </c>
      <c r="I664" s="720">
        <f t="shared" si="86"/>
        <v>0</v>
      </c>
      <c r="J664" s="477">
        <v>71800</v>
      </c>
      <c r="K664" s="720">
        <f t="shared" si="87"/>
        <v>0.15064102564102555</v>
      </c>
      <c r="L664" s="663">
        <v>62400</v>
      </c>
    </row>
    <row r="665" spans="1:12" s="28" customFormat="1" ht="30.4" customHeight="1">
      <c r="A665" s="300">
        <v>21000802002</v>
      </c>
      <c r="B665" s="1257" t="s">
        <v>496</v>
      </c>
      <c r="C665" s="1258"/>
      <c r="D665" s="1258"/>
      <c r="E665" s="1258"/>
      <c r="F665" s="1259"/>
      <c r="G665" s="44">
        <f t="shared" si="88"/>
        <v>62666.666666666672</v>
      </c>
      <c r="H665" s="477">
        <v>75200</v>
      </c>
      <c r="I665" s="720">
        <f t="shared" si="86"/>
        <v>0</v>
      </c>
      <c r="J665" s="477">
        <v>75200</v>
      </c>
      <c r="K665" s="720">
        <f t="shared" si="87"/>
        <v>0.14984709480122316</v>
      </c>
      <c r="L665" s="665">
        <v>65400</v>
      </c>
    </row>
    <row r="666" spans="1:12" s="48" customFormat="1" ht="12.95" customHeight="1">
      <c r="A666" s="750" t="s">
        <v>135</v>
      </c>
      <c r="B666" s="751" t="s">
        <v>462</v>
      </c>
      <c r="C666" s="752"/>
      <c r="D666" s="753"/>
      <c r="E666" s="753"/>
      <c r="F666" s="753"/>
      <c r="G666" s="754"/>
      <c r="H666" s="746"/>
      <c r="I666" s="746"/>
      <c r="J666" s="746"/>
      <c r="K666" s="736"/>
      <c r="L666" s="701"/>
    </row>
    <row r="667" spans="1:12" s="24" customFormat="1" ht="15" customHeight="1" thickBot="1">
      <c r="A667" s="349"/>
      <c r="B667" s="1127"/>
      <c r="C667" s="1127"/>
      <c r="D667" s="1127"/>
      <c r="E667" s="1127"/>
      <c r="F667" s="1127"/>
      <c r="G667" s="938">
        <v>44805</v>
      </c>
      <c r="H667" s="939"/>
      <c r="I667" s="806"/>
      <c r="J667" s="806"/>
      <c r="K667" s="938">
        <v>44593</v>
      </c>
      <c r="L667" s="939"/>
    </row>
    <row r="668" spans="1:12" s="24" customFormat="1" ht="20.100000000000001" customHeight="1">
      <c r="A668" s="23" t="s">
        <v>205</v>
      </c>
      <c r="B668" s="980" t="s">
        <v>925</v>
      </c>
      <c r="C668" s="981"/>
      <c r="D668" s="981"/>
      <c r="E668" s="981"/>
      <c r="F668" s="982"/>
      <c r="G668" s="923" t="s">
        <v>253</v>
      </c>
      <c r="H668" s="924"/>
      <c r="I668" s="807"/>
      <c r="J668" s="807"/>
      <c r="K668" s="923" t="s">
        <v>253</v>
      </c>
      <c r="L668" s="924"/>
    </row>
    <row r="669" spans="1:12" s="28" customFormat="1" ht="20.100000000000001" customHeight="1" thickBot="1">
      <c r="A669" s="25"/>
      <c r="B669" s="1021" t="s">
        <v>1272</v>
      </c>
      <c r="C669" s="1022"/>
      <c r="D669" s="1022"/>
      <c r="E669" s="1022"/>
      <c r="F669" s="1023"/>
      <c r="G669" s="47" t="s">
        <v>206</v>
      </c>
      <c r="H669" s="476" t="s">
        <v>670</v>
      </c>
      <c r="I669" s="476"/>
      <c r="J669" s="476" t="s">
        <v>670</v>
      </c>
      <c r="K669" s="730" t="s">
        <v>1292</v>
      </c>
      <c r="L669" s="476" t="s">
        <v>670</v>
      </c>
    </row>
    <row r="670" spans="1:12" s="28" customFormat="1" ht="15" customHeight="1">
      <c r="A670" s="61"/>
      <c r="B670" s="1053" t="s">
        <v>1271</v>
      </c>
      <c r="C670" s="1053"/>
      <c r="D670" s="1053"/>
      <c r="E670" s="1053"/>
      <c r="F670" s="1053"/>
      <c r="G670" s="67"/>
      <c r="H670" s="342"/>
      <c r="I670" s="342"/>
      <c r="J670" s="342"/>
      <c r="K670" s="735"/>
      <c r="L670" s="695"/>
    </row>
    <row r="671" spans="1:12" s="28" customFormat="1" ht="30" customHeight="1">
      <c r="A671" s="611">
        <v>11000000410</v>
      </c>
      <c r="B671" s="893" t="s">
        <v>1274</v>
      </c>
      <c r="C671" s="1153"/>
      <c r="D671" s="1153"/>
      <c r="E671" s="1153"/>
      <c r="F671" s="1154"/>
      <c r="G671" s="211">
        <f>H671/1.2</f>
        <v>517500</v>
      </c>
      <c r="H671" s="617">
        <v>621000</v>
      </c>
      <c r="I671" s="720">
        <f t="shared" ref="I671:I720" si="89">H671/J671-100%</f>
        <v>0</v>
      </c>
      <c r="J671" s="477">
        <v>621000</v>
      </c>
      <c r="K671" s="720">
        <f t="shared" ref="K671:K708" si="90">J671/L671-100%</f>
        <v>0.14999999999999991</v>
      </c>
      <c r="L671" s="694">
        <v>540000</v>
      </c>
    </row>
    <row r="672" spans="1:12" s="28" customFormat="1" ht="30" customHeight="1">
      <c r="A672" s="612">
        <v>11000000412</v>
      </c>
      <c r="B672" s="935" t="s">
        <v>1273</v>
      </c>
      <c r="C672" s="936"/>
      <c r="D672" s="936"/>
      <c r="E672" s="936"/>
      <c r="F672" s="937"/>
      <c r="G672" s="182">
        <f>H672/1.2</f>
        <v>669916.66666666674</v>
      </c>
      <c r="H672" s="815">
        <v>803900</v>
      </c>
      <c r="I672" s="720">
        <f t="shared" si="89"/>
        <v>0</v>
      </c>
      <c r="J672" s="508">
        <v>803900</v>
      </c>
      <c r="K672" s="720">
        <f t="shared" si="90"/>
        <v>0.1500715307582261</v>
      </c>
      <c r="L672" s="694">
        <v>699000</v>
      </c>
    </row>
    <row r="673" spans="1:12" s="28" customFormat="1" ht="15" customHeight="1">
      <c r="A673" s="38"/>
      <c r="B673" s="1053" t="s">
        <v>360</v>
      </c>
      <c r="C673" s="1053"/>
      <c r="D673" s="1053"/>
      <c r="E673" s="1053"/>
      <c r="F673" s="1053"/>
      <c r="G673" s="610"/>
      <c r="H673" s="744"/>
      <c r="I673" s="744"/>
      <c r="J673" s="744"/>
      <c r="K673" s="720"/>
      <c r="L673" s="695"/>
    </row>
    <row r="674" spans="1:12" s="28" customFormat="1" ht="15" customHeight="1">
      <c r="A674" s="330">
        <v>71000000948</v>
      </c>
      <c r="B674" s="932" t="s">
        <v>819</v>
      </c>
      <c r="C674" s="1172"/>
      <c r="D674" s="1172"/>
      <c r="E674" s="1172"/>
      <c r="F674" s="1173"/>
      <c r="G674" s="53">
        <f>H674/1.2</f>
        <v>68750</v>
      </c>
      <c r="H674" s="477">
        <v>82500</v>
      </c>
      <c r="I674" s="720">
        <f t="shared" si="89"/>
        <v>5.0955414012738842E-2</v>
      </c>
      <c r="J674" s="477">
        <v>78500</v>
      </c>
      <c r="K674" s="720">
        <f t="shared" si="90"/>
        <v>0.14934114202049775</v>
      </c>
      <c r="L674" s="691">
        <v>68300</v>
      </c>
    </row>
    <row r="675" spans="1:12" s="28" customFormat="1" ht="15" customHeight="1">
      <c r="A675" s="330">
        <v>71000000301</v>
      </c>
      <c r="B675" s="932" t="s">
        <v>492</v>
      </c>
      <c r="C675" s="933"/>
      <c r="D675" s="933"/>
      <c r="E675" s="933"/>
      <c r="F675" s="934"/>
      <c r="G675" s="53">
        <f t="shared" ref="G675:G685" si="91">H675/1.2</f>
        <v>60250</v>
      </c>
      <c r="H675" s="477">
        <v>72300</v>
      </c>
      <c r="I675" s="720">
        <f t="shared" si="89"/>
        <v>4.9346879535558719E-2</v>
      </c>
      <c r="J675" s="477">
        <v>68900</v>
      </c>
      <c r="K675" s="720">
        <f t="shared" si="90"/>
        <v>0.15025041736227052</v>
      </c>
      <c r="L675" s="691">
        <v>59900</v>
      </c>
    </row>
    <row r="676" spans="1:12" s="28" customFormat="1" ht="15" customHeight="1">
      <c r="A676" s="330">
        <v>71000000949</v>
      </c>
      <c r="B676" s="932" t="s">
        <v>820</v>
      </c>
      <c r="C676" s="933"/>
      <c r="D676" s="933"/>
      <c r="E676" s="933"/>
      <c r="F676" s="934"/>
      <c r="G676" s="53">
        <f t="shared" si="91"/>
        <v>70416.666666666672</v>
      </c>
      <c r="H676" s="477">
        <v>84500</v>
      </c>
      <c r="I676" s="720">
        <f t="shared" si="89"/>
        <v>0</v>
      </c>
      <c r="J676" s="477">
        <v>84500</v>
      </c>
      <c r="K676" s="720">
        <f t="shared" si="90"/>
        <v>0.14965986394557818</v>
      </c>
      <c r="L676" s="691">
        <v>73500</v>
      </c>
    </row>
    <row r="677" spans="1:12" s="28" customFormat="1" ht="15" customHeight="1">
      <c r="A677" s="330">
        <v>71000000944</v>
      </c>
      <c r="B677" s="932" t="s">
        <v>822</v>
      </c>
      <c r="C677" s="933"/>
      <c r="D677" s="933"/>
      <c r="E677" s="933"/>
      <c r="F677" s="934"/>
      <c r="G677" s="53">
        <f t="shared" si="91"/>
        <v>89250</v>
      </c>
      <c r="H677" s="477">
        <v>107100</v>
      </c>
      <c r="I677" s="720">
        <f t="shared" si="89"/>
        <v>5.0000000000000044E-2</v>
      </c>
      <c r="J677" s="477">
        <v>102000</v>
      </c>
      <c r="K677" s="720">
        <f t="shared" si="90"/>
        <v>0.1499436302142052</v>
      </c>
      <c r="L677" s="691">
        <v>88700</v>
      </c>
    </row>
    <row r="678" spans="1:12" s="28" customFormat="1" ht="15" customHeight="1">
      <c r="A678" s="351">
        <v>71000001944</v>
      </c>
      <c r="B678" s="1138" t="s">
        <v>823</v>
      </c>
      <c r="C678" s="1139"/>
      <c r="D678" s="1139"/>
      <c r="E678" s="1139"/>
      <c r="F678" s="1140"/>
      <c r="G678" s="53">
        <f t="shared" si="91"/>
        <v>93583.333333333343</v>
      </c>
      <c r="H678" s="477">
        <v>112300</v>
      </c>
      <c r="I678" s="720">
        <f t="shared" si="89"/>
        <v>4.953271028037376E-2</v>
      </c>
      <c r="J678" s="477">
        <v>107000</v>
      </c>
      <c r="K678" s="720">
        <f t="shared" si="90"/>
        <v>0.15053763440860224</v>
      </c>
      <c r="L678" s="691">
        <v>93000</v>
      </c>
    </row>
    <row r="679" spans="1:12" s="28" customFormat="1" ht="15" customHeight="1">
      <c r="A679" s="330">
        <v>71000000953</v>
      </c>
      <c r="B679" s="932" t="s">
        <v>824</v>
      </c>
      <c r="C679" s="933"/>
      <c r="D679" s="933"/>
      <c r="E679" s="933"/>
      <c r="F679" s="934"/>
      <c r="G679" s="53">
        <f t="shared" si="91"/>
        <v>99083.333333333343</v>
      </c>
      <c r="H679" s="477">
        <v>118900</v>
      </c>
      <c r="I679" s="720">
        <f t="shared" si="89"/>
        <v>5.0353356890459278E-2</v>
      </c>
      <c r="J679" s="477">
        <v>113200</v>
      </c>
      <c r="K679" s="720">
        <f t="shared" si="90"/>
        <v>0.15040650406504064</v>
      </c>
      <c r="L679" s="691">
        <v>98400</v>
      </c>
    </row>
    <row r="680" spans="1:12" s="28" customFormat="1" ht="15" customHeight="1">
      <c r="A680" s="330">
        <v>71000000950</v>
      </c>
      <c r="B680" s="1245" t="s">
        <v>821</v>
      </c>
      <c r="C680" s="1246"/>
      <c r="D680" s="1246"/>
      <c r="E680" s="1246"/>
      <c r="F680" s="1247"/>
      <c r="G680" s="53">
        <f t="shared" si="91"/>
        <v>123166.66666666667</v>
      </c>
      <c r="H680" s="477">
        <v>147800</v>
      </c>
      <c r="I680" s="720">
        <f t="shared" si="89"/>
        <v>0</v>
      </c>
      <c r="J680" s="477">
        <v>147800</v>
      </c>
      <c r="K680" s="720">
        <f t="shared" si="90"/>
        <v>0.15019455252918279</v>
      </c>
      <c r="L680" s="691">
        <v>128500</v>
      </c>
    </row>
    <row r="681" spans="1:12" s="28" customFormat="1" ht="15" customHeight="1">
      <c r="A681" s="330">
        <v>71000000945</v>
      </c>
      <c r="B681" s="932" t="s">
        <v>825</v>
      </c>
      <c r="C681" s="933"/>
      <c r="D681" s="933"/>
      <c r="E681" s="933"/>
      <c r="F681" s="934"/>
      <c r="G681" s="53">
        <f t="shared" si="91"/>
        <v>80916.666666666672</v>
      </c>
      <c r="H681" s="477">
        <v>97100</v>
      </c>
      <c r="I681" s="720">
        <f t="shared" si="89"/>
        <v>4.9729729729729666E-2</v>
      </c>
      <c r="J681" s="477">
        <v>92500</v>
      </c>
      <c r="K681" s="720">
        <f t="shared" si="90"/>
        <v>0.15049751243781095</v>
      </c>
      <c r="L681" s="691">
        <v>80400</v>
      </c>
    </row>
    <row r="682" spans="1:12" s="28" customFormat="1" ht="15" customHeight="1">
      <c r="A682" s="330">
        <v>71000000942</v>
      </c>
      <c r="B682" s="932" t="s">
        <v>826</v>
      </c>
      <c r="C682" s="933"/>
      <c r="D682" s="933"/>
      <c r="E682" s="933"/>
      <c r="F682" s="934"/>
      <c r="G682" s="53">
        <f t="shared" si="91"/>
        <v>119500</v>
      </c>
      <c r="H682" s="477">
        <v>143400</v>
      </c>
      <c r="I682" s="720">
        <f t="shared" si="89"/>
        <v>4.9780380673499325E-2</v>
      </c>
      <c r="J682" s="477">
        <v>136600</v>
      </c>
      <c r="K682" s="720">
        <f t="shared" si="90"/>
        <v>0.14983164983164987</v>
      </c>
      <c r="L682" s="691">
        <v>118800</v>
      </c>
    </row>
    <row r="683" spans="1:12" s="28" customFormat="1" ht="15" customHeight="1">
      <c r="A683" s="330">
        <v>71000001942</v>
      </c>
      <c r="B683" s="932" t="s">
        <v>827</v>
      </c>
      <c r="C683" s="933"/>
      <c r="D683" s="933"/>
      <c r="E683" s="933"/>
      <c r="F683" s="934"/>
      <c r="G683" s="53">
        <f t="shared" si="91"/>
        <v>122750</v>
      </c>
      <c r="H683" s="477">
        <v>147300</v>
      </c>
      <c r="I683" s="720">
        <f t="shared" si="89"/>
        <v>4.9893086243763429E-2</v>
      </c>
      <c r="J683" s="477">
        <v>140300</v>
      </c>
      <c r="K683" s="720">
        <f t="shared" si="90"/>
        <v>0.14999999999999991</v>
      </c>
      <c r="L683" s="696">
        <v>122000</v>
      </c>
    </row>
    <row r="684" spans="1:12" s="28" customFormat="1" ht="15" customHeight="1">
      <c r="A684" s="330">
        <v>71000000956</v>
      </c>
      <c r="B684" s="932" t="s">
        <v>828</v>
      </c>
      <c r="C684" s="933"/>
      <c r="D684" s="933"/>
      <c r="E684" s="933"/>
      <c r="F684" s="934"/>
      <c r="G684" s="53">
        <f t="shared" si="91"/>
        <v>126000</v>
      </c>
      <c r="H684" s="477">
        <v>151200</v>
      </c>
      <c r="I684" s="720">
        <f t="shared" si="89"/>
        <v>5.0000000000000044E-2</v>
      </c>
      <c r="J684" s="477">
        <v>144000</v>
      </c>
      <c r="K684" s="720">
        <f t="shared" si="90"/>
        <v>0.15015974440894575</v>
      </c>
      <c r="L684" s="696">
        <v>125200</v>
      </c>
    </row>
    <row r="685" spans="1:12" s="28" customFormat="1" ht="15" customHeight="1">
      <c r="A685" s="382">
        <v>71000000943</v>
      </c>
      <c r="B685" s="926" t="s">
        <v>829</v>
      </c>
      <c r="C685" s="927"/>
      <c r="D685" s="927"/>
      <c r="E685" s="927"/>
      <c r="F685" s="928"/>
      <c r="G685" s="53">
        <f t="shared" si="91"/>
        <v>149666.66666666669</v>
      </c>
      <c r="H685" s="508">
        <v>179600</v>
      </c>
      <c r="I685" s="720">
        <f t="shared" si="89"/>
        <v>5.0292397660818722E-2</v>
      </c>
      <c r="J685" s="508">
        <v>171000</v>
      </c>
      <c r="K685" s="720">
        <f t="shared" si="90"/>
        <v>0.14996637525218559</v>
      </c>
      <c r="L685" s="691">
        <v>148700</v>
      </c>
    </row>
    <row r="686" spans="1:12" s="28" customFormat="1" ht="15" customHeight="1">
      <c r="A686" s="61"/>
      <c r="B686" s="925" t="s">
        <v>485</v>
      </c>
      <c r="C686" s="925"/>
      <c r="D686" s="925"/>
      <c r="E686" s="925"/>
      <c r="F686" s="925"/>
      <c r="G686" s="529"/>
      <c r="H686" s="744"/>
      <c r="I686" s="744"/>
      <c r="J686" s="744"/>
      <c r="K686" s="720"/>
      <c r="L686" s="697"/>
    </row>
    <row r="687" spans="1:12" s="28" customFormat="1" ht="15" customHeight="1">
      <c r="A687" s="264">
        <v>21000801314</v>
      </c>
      <c r="B687" s="1141" t="s">
        <v>314</v>
      </c>
      <c r="C687" s="1142"/>
      <c r="D687" s="1142"/>
      <c r="E687" s="1142"/>
      <c r="F687" s="1143"/>
      <c r="G687" s="53">
        <f>H687/1.2</f>
        <v>169750</v>
      </c>
      <c r="H687" s="477">
        <v>203700</v>
      </c>
      <c r="I687" s="720">
        <f t="shared" si="89"/>
        <v>5.0000000000000044E-2</v>
      </c>
      <c r="J687" s="477">
        <v>194000</v>
      </c>
      <c r="K687" s="720">
        <f t="shared" si="90"/>
        <v>0.14997036158861876</v>
      </c>
      <c r="L687" s="663">
        <v>168700</v>
      </c>
    </row>
    <row r="688" spans="1:12" s="28" customFormat="1" ht="15" customHeight="1">
      <c r="A688" s="357">
        <v>21000802166</v>
      </c>
      <c r="B688" s="1141" t="s">
        <v>315</v>
      </c>
      <c r="C688" s="1142"/>
      <c r="D688" s="1142"/>
      <c r="E688" s="1142"/>
      <c r="F688" s="1143"/>
      <c r="G688" s="53">
        <f>H688/1.2</f>
        <v>115762.5</v>
      </c>
      <c r="H688" s="477">
        <v>138915</v>
      </c>
      <c r="I688" s="720">
        <f t="shared" si="89"/>
        <v>5.0000000000000044E-2</v>
      </c>
      <c r="J688" s="477">
        <v>132300</v>
      </c>
      <c r="K688" s="720">
        <f t="shared" si="90"/>
        <v>0.15043478260869558</v>
      </c>
      <c r="L688" s="663">
        <v>115000</v>
      </c>
    </row>
    <row r="689" spans="1:12" s="28" customFormat="1" ht="15" customHeight="1">
      <c r="A689" s="357">
        <v>21000801699</v>
      </c>
      <c r="B689" s="1141" t="s">
        <v>316</v>
      </c>
      <c r="C689" s="1151"/>
      <c r="D689" s="1151"/>
      <c r="E689" s="1151"/>
      <c r="F689" s="1152"/>
      <c r="G689" s="53">
        <f>H689/1.2</f>
        <v>226187.5</v>
      </c>
      <c r="H689" s="477">
        <v>271425</v>
      </c>
      <c r="I689" s="720">
        <f t="shared" si="89"/>
        <v>5.0000000000000044E-2</v>
      </c>
      <c r="J689" s="477">
        <v>258500</v>
      </c>
      <c r="K689" s="720">
        <f t="shared" si="90"/>
        <v>0.14991103202846978</v>
      </c>
      <c r="L689" s="665">
        <v>224800</v>
      </c>
    </row>
    <row r="690" spans="1:12" s="28" customFormat="1" ht="15" customHeight="1">
      <c r="A690" s="357">
        <v>21000802167</v>
      </c>
      <c r="B690" s="1145" t="s">
        <v>317</v>
      </c>
      <c r="C690" s="1146"/>
      <c r="D690" s="1146"/>
      <c r="E690" s="1146"/>
      <c r="F690" s="1147"/>
      <c r="G690" s="53">
        <f>H690/1.2</f>
        <v>163450</v>
      </c>
      <c r="H690" s="477">
        <v>196140</v>
      </c>
      <c r="I690" s="720">
        <f t="shared" si="89"/>
        <v>5.0000000000000044E-2</v>
      </c>
      <c r="J690" s="489">
        <v>186800</v>
      </c>
      <c r="K690" s="720">
        <f t="shared" si="90"/>
        <v>0.15024630541871931</v>
      </c>
      <c r="L690" s="665">
        <v>162400</v>
      </c>
    </row>
    <row r="691" spans="1:12" s="28" customFormat="1" ht="15" customHeight="1">
      <c r="A691" s="14"/>
      <c r="B691" s="1254" t="s">
        <v>487</v>
      </c>
      <c r="C691" s="1255"/>
      <c r="D691" s="1255"/>
      <c r="E691" s="1255"/>
      <c r="F691" s="1256"/>
      <c r="G691" s="15"/>
      <c r="H691" s="744"/>
      <c r="I691" s="744"/>
      <c r="J691" s="744"/>
      <c r="K691" s="720"/>
      <c r="L691" s="324"/>
    </row>
    <row r="692" spans="1:12" s="28" customFormat="1" ht="30.4" customHeight="1">
      <c r="A692" s="383">
        <v>21000001616</v>
      </c>
      <c r="B692" s="1158" t="s">
        <v>1073</v>
      </c>
      <c r="C692" s="1159"/>
      <c r="D692" s="1159"/>
      <c r="E692" s="1159"/>
      <c r="F692" s="1160"/>
      <c r="G692" s="186">
        <f>H692/1.2</f>
        <v>122000</v>
      </c>
      <c r="H692" s="477">
        <v>146400</v>
      </c>
      <c r="I692" s="720">
        <f t="shared" si="89"/>
        <v>0</v>
      </c>
      <c r="J692" s="477">
        <v>146400</v>
      </c>
      <c r="K692" s="720">
        <f t="shared" si="90"/>
        <v>0.15003927729772193</v>
      </c>
      <c r="L692" s="662">
        <v>127300</v>
      </c>
    </row>
    <row r="693" spans="1:12" s="28" customFormat="1" ht="30.4" customHeight="1">
      <c r="A693" s="264">
        <v>21000001586</v>
      </c>
      <c r="B693" s="929" t="s">
        <v>878</v>
      </c>
      <c r="C693" s="930"/>
      <c r="D693" s="930"/>
      <c r="E693" s="930"/>
      <c r="F693" s="931"/>
      <c r="G693" s="54">
        <f>H693/1.2</f>
        <v>122587.5</v>
      </c>
      <c r="H693" s="477">
        <v>147105</v>
      </c>
      <c r="I693" s="720">
        <f t="shared" si="89"/>
        <v>5.0000000000000044E-2</v>
      </c>
      <c r="J693" s="477">
        <v>140100</v>
      </c>
      <c r="K693" s="720">
        <f t="shared" si="90"/>
        <v>0.15024630541871931</v>
      </c>
      <c r="L693" s="663">
        <v>121800</v>
      </c>
    </row>
    <row r="694" spans="1:12" s="28" customFormat="1" ht="30.4" customHeight="1">
      <c r="A694" s="280">
        <v>21000801585</v>
      </c>
      <c r="B694" s="1158" t="s">
        <v>1071</v>
      </c>
      <c r="C694" s="1159"/>
      <c r="D694" s="1159"/>
      <c r="E694" s="1159"/>
      <c r="F694" s="1160"/>
      <c r="G694" s="54">
        <f>H694/1.2</f>
        <v>113833.33333333334</v>
      </c>
      <c r="H694" s="477">
        <v>136600</v>
      </c>
      <c r="I694" s="720">
        <f t="shared" si="89"/>
        <v>0</v>
      </c>
      <c r="J694" s="477">
        <v>136600</v>
      </c>
      <c r="K694" s="720">
        <f t="shared" si="90"/>
        <v>0.14983164983164987</v>
      </c>
      <c r="L694" s="663">
        <v>118800</v>
      </c>
    </row>
    <row r="695" spans="1:12" s="28" customFormat="1" ht="30.4" customHeight="1">
      <c r="A695" s="297">
        <v>21000005862</v>
      </c>
      <c r="B695" s="1115" t="s">
        <v>886</v>
      </c>
      <c r="C695" s="1116"/>
      <c r="D695" s="1116"/>
      <c r="E695" s="1116"/>
      <c r="F695" s="1117"/>
      <c r="G695" s="54">
        <f t="shared" ref="G695:G708" si="92">H695/1.2</f>
        <v>142450</v>
      </c>
      <c r="H695" s="477">
        <v>170940</v>
      </c>
      <c r="I695" s="720">
        <f t="shared" si="89"/>
        <v>0.10000000000000009</v>
      </c>
      <c r="J695" s="477">
        <v>155400</v>
      </c>
      <c r="K695" s="720">
        <f t="shared" si="90"/>
        <v>0.15025906735751304</v>
      </c>
      <c r="L695" s="663">
        <v>135100</v>
      </c>
    </row>
    <row r="696" spans="1:12" s="28" customFormat="1" ht="30.4" customHeight="1">
      <c r="A696" s="379">
        <v>21000001626</v>
      </c>
      <c r="B696" s="1251" t="s">
        <v>1009</v>
      </c>
      <c r="C696" s="1252"/>
      <c r="D696" s="1252"/>
      <c r="E696" s="1252"/>
      <c r="F696" s="1253"/>
      <c r="G696" s="231">
        <f t="shared" si="92"/>
        <v>125833.33333333334</v>
      </c>
      <c r="H696" s="477">
        <v>151000</v>
      </c>
      <c r="I696" s="720">
        <f t="shared" si="89"/>
        <v>0</v>
      </c>
      <c r="J696" s="477">
        <v>151000</v>
      </c>
      <c r="K696" s="720">
        <f t="shared" si="90"/>
        <v>0.1500380807311501</v>
      </c>
      <c r="L696" s="664">
        <v>131300</v>
      </c>
    </row>
    <row r="697" spans="1:12" s="28" customFormat="1" ht="30.4" customHeight="1">
      <c r="A697" s="298">
        <v>21000001614</v>
      </c>
      <c r="B697" s="1115" t="s">
        <v>879</v>
      </c>
      <c r="C697" s="1116"/>
      <c r="D697" s="1116"/>
      <c r="E697" s="1116"/>
      <c r="F697" s="1117"/>
      <c r="G697" s="54">
        <f t="shared" si="92"/>
        <v>194833.33333333334</v>
      </c>
      <c r="H697" s="477">
        <v>233800</v>
      </c>
      <c r="I697" s="720">
        <f t="shared" si="89"/>
        <v>0</v>
      </c>
      <c r="J697" s="477">
        <v>233800</v>
      </c>
      <c r="K697" s="720">
        <f t="shared" si="90"/>
        <v>0.15002459419576986</v>
      </c>
      <c r="L697" s="663">
        <v>203300</v>
      </c>
    </row>
    <row r="698" spans="1:12" s="28" customFormat="1" ht="30.4" customHeight="1">
      <c r="A698" s="305">
        <v>21000001640</v>
      </c>
      <c r="B698" s="1144" t="s">
        <v>880</v>
      </c>
      <c r="C698" s="869"/>
      <c r="D698" s="869"/>
      <c r="E698" s="869"/>
      <c r="F698" s="870"/>
      <c r="G698" s="54">
        <f t="shared" si="92"/>
        <v>206166.66666666669</v>
      </c>
      <c r="H698" s="477">
        <v>247400</v>
      </c>
      <c r="I698" s="720">
        <f t="shared" si="89"/>
        <v>0</v>
      </c>
      <c r="J698" s="477">
        <v>247400</v>
      </c>
      <c r="K698" s="720">
        <f t="shared" si="90"/>
        <v>0.15016271501627143</v>
      </c>
      <c r="L698" s="662">
        <v>215100</v>
      </c>
    </row>
    <row r="699" spans="1:12" s="28" customFormat="1" ht="30.4" customHeight="1">
      <c r="A699" s="357">
        <v>21000801808</v>
      </c>
      <c r="B699" s="1135" t="s">
        <v>1000</v>
      </c>
      <c r="C699" s="1136"/>
      <c r="D699" s="1136"/>
      <c r="E699" s="1136"/>
      <c r="F699" s="1137"/>
      <c r="G699" s="54">
        <f t="shared" si="92"/>
        <v>72833.333333333343</v>
      </c>
      <c r="H699" s="477">
        <v>87400</v>
      </c>
      <c r="I699" s="720">
        <f t="shared" si="89"/>
        <v>0</v>
      </c>
      <c r="J699" s="477">
        <v>87400</v>
      </c>
      <c r="K699" s="720">
        <f t="shared" si="90"/>
        <v>0.14999999999999991</v>
      </c>
      <c r="L699" s="663">
        <v>76000</v>
      </c>
    </row>
    <row r="700" spans="1:12" s="28" customFormat="1" ht="30.4" customHeight="1">
      <c r="A700" s="357">
        <v>21000802308</v>
      </c>
      <c r="B700" s="1135" t="s">
        <v>1001</v>
      </c>
      <c r="C700" s="1136"/>
      <c r="D700" s="1136"/>
      <c r="E700" s="1136"/>
      <c r="F700" s="1137"/>
      <c r="G700" s="54">
        <f t="shared" si="92"/>
        <v>72833.333333333343</v>
      </c>
      <c r="H700" s="477">
        <v>87400</v>
      </c>
      <c r="I700" s="720">
        <f t="shared" si="89"/>
        <v>0</v>
      </c>
      <c r="J700" s="477">
        <v>87400</v>
      </c>
      <c r="K700" s="720">
        <f t="shared" si="90"/>
        <v>0.14999999999999991</v>
      </c>
      <c r="L700" s="663">
        <v>76000</v>
      </c>
    </row>
    <row r="701" spans="1:12" s="28" customFormat="1" ht="30.4" customHeight="1">
      <c r="A701" s="379">
        <v>21000002807</v>
      </c>
      <c r="B701" s="1148" t="s">
        <v>1096</v>
      </c>
      <c r="C701" s="1149"/>
      <c r="D701" s="1149"/>
      <c r="E701" s="1149"/>
      <c r="F701" s="1150"/>
      <c r="G701" s="202">
        <f t="shared" si="92"/>
        <v>72833.333333333343</v>
      </c>
      <c r="H701" s="477">
        <v>87400</v>
      </c>
      <c r="I701" s="720">
        <f t="shared" si="89"/>
        <v>0</v>
      </c>
      <c r="J701" s="477">
        <v>87400</v>
      </c>
      <c r="K701" s="720">
        <f t="shared" si="90"/>
        <v>0.14999999999999991</v>
      </c>
      <c r="L701" s="664">
        <v>76000</v>
      </c>
    </row>
    <row r="702" spans="1:12" s="28" customFormat="1" ht="30.4" customHeight="1">
      <c r="A702" s="384">
        <v>21000801052</v>
      </c>
      <c r="B702" s="920" t="s">
        <v>1002</v>
      </c>
      <c r="C702" s="921"/>
      <c r="D702" s="921"/>
      <c r="E702" s="921"/>
      <c r="F702" s="922"/>
      <c r="G702" s="54">
        <f t="shared" si="92"/>
        <v>83083.333333333343</v>
      </c>
      <c r="H702" s="477">
        <v>99700</v>
      </c>
      <c r="I702" s="720">
        <f t="shared" si="89"/>
        <v>0</v>
      </c>
      <c r="J702" s="477">
        <v>99700</v>
      </c>
      <c r="K702" s="720">
        <f t="shared" si="90"/>
        <v>0.14994232987312572</v>
      </c>
      <c r="L702" s="663">
        <v>86700</v>
      </c>
    </row>
    <row r="703" spans="1:12" s="28" customFormat="1" ht="30.4" customHeight="1">
      <c r="A703" s="385">
        <v>21000002765</v>
      </c>
      <c r="B703" s="1129" t="s">
        <v>1003</v>
      </c>
      <c r="C703" s="1130"/>
      <c r="D703" s="1130"/>
      <c r="E703" s="1130"/>
      <c r="F703" s="1131"/>
      <c r="G703" s="202">
        <f t="shared" si="92"/>
        <v>83083.333333333343</v>
      </c>
      <c r="H703" s="477">
        <v>99700</v>
      </c>
      <c r="I703" s="720">
        <f t="shared" si="89"/>
        <v>0</v>
      </c>
      <c r="J703" s="477">
        <v>99700</v>
      </c>
      <c r="K703" s="720">
        <f t="shared" si="90"/>
        <v>0.14994232987312572</v>
      </c>
      <c r="L703" s="698">
        <v>86700</v>
      </c>
    </row>
    <row r="704" spans="1:12" s="28" customFormat="1" ht="30.4" customHeight="1">
      <c r="A704" s="385">
        <v>21000002766</v>
      </c>
      <c r="B704" s="1129" t="s">
        <v>1004</v>
      </c>
      <c r="C704" s="1130"/>
      <c r="D704" s="1130"/>
      <c r="E704" s="1130"/>
      <c r="F704" s="1131"/>
      <c r="G704" s="202">
        <f t="shared" si="92"/>
        <v>83083.333333333343</v>
      </c>
      <c r="H704" s="477">
        <v>99700</v>
      </c>
      <c r="I704" s="720">
        <f t="shared" si="89"/>
        <v>0</v>
      </c>
      <c r="J704" s="477">
        <v>99700</v>
      </c>
      <c r="K704" s="720">
        <f t="shared" si="90"/>
        <v>0.14994232987312572</v>
      </c>
      <c r="L704" s="698">
        <v>86700</v>
      </c>
    </row>
    <row r="705" spans="1:12" s="28" customFormat="1" ht="30.4" customHeight="1">
      <c r="A705" s="384">
        <v>21000801049</v>
      </c>
      <c r="B705" s="920" t="s">
        <v>493</v>
      </c>
      <c r="C705" s="921"/>
      <c r="D705" s="921"/>
      <c r="E705" s="921"/>
      <c r="F705" s="922"/>
      <c r="G705" s="54">
        <f t="shared" si="92"/>
        <v>107341.66666666669</v>
      </c>
      <c r="H705" s="477">
        <v>128810.00000000001</v>
      </c>
      <c r="I705" s="720">
        <f t="shared" si="89"/>
        <v>0.10000000000000009</v>
      </c>
      <c r="J705" s="477">
        <v>117100</v>
      </c>
      <c r="K705" s="720">
        <f t="shared" si="90"/>
        <v>0.150294695481336</v>
      </c>
      <c r="L705" s="663">
        <v>101800</v>
      </c>
    </row>
    <row r="706" spans="1:12" s="28" customFormat="1" ht="15" customHeight="1">
      <c r="A706" s="298">
        <v>21000001694</v>
      </c>
      <c r="B706" s="1000" t="s">
        <v>873</v>
      </c>
      <c r="C706" s="1001"/>
      <c r="D706" s="1001"/>
      <c r="E706" s="1001"/>
      <c r="F706" s="1002"/>
      <c r="G706" s="54">
        <f t="shared" si="92"/>
        <v>77833.333333333343</v>
      </c>
      <c r="H706" s="477">
        <v>93400</v>
      </c>
      <c r="I706" s="720">
        <f t="shared" si="89"/>
        <v>0</v>
      </c>
      <c r="J706" s="477">
        <v>93400</v>
      </c>
      <c r="K706" s="720">
        <f t="shared" si="90"/>
        <v>0.15024630541871931</v>
      </c>
      <c r="L706" s="663">
        <v>81200</v>
      </c>
    </row>
    <row r="707" spans="1:12" s="28" customFormat="1" ht="30.4" customHeight="1">
      <c r="A707" s="386">
        <v>21000001753</v>
      </c>
      <c r="B707" s="920" t="s">
        <v>875</v>
      </c>
      <c r="C707" s="921"/>
      <c r="D707" s="921"/>
      <c r="E707" s="921"/>
      <c r="F707" s="922"/>
      <c r="G707" s="54">
        <f t="shared" si="92"/>
        <v>131250</v>
      </c>
      <c r="H707" s="477">
        <v>157500</v>
      </c>
      <c r="I707" s="720">
        <f t="shared" si="89"/>
        <v>0</v>
      </c>
      <c r="J707" s="477">
        <v>157500</v>
      </c>
      <c r="K707" s="720">
        <f t="shared" si="90"/>
        <v>0.14963503649635035</v>
      </c>
      <c r="L707" s="663">
        <v>137000</v>
      </c>
    </row>
    <row r="708" spans="1:12" s="48" customFormat="1" ht="30.4" customHeight="1">
      <c r="A708" s="370">
        <v>21000001873</v>
      </c>
      <c r="B708" s="1288" t="s">
        <v>874</v>
      </c>
      <c r="C708" s="1289"/>
      <c r="D708" s="1289"/>
      <c r="E708" s="1289"/>
      <c r="F708" s="1290"/>
      <c r="G708" s="202">
        <f t="shared" si="92"/>
        <v>153175.00000000003</v>
      </c>
      <c r="H708" s="477">
        <v>183810.00000000003</v>
      </c>
      <c r="I708" s="720">
        <f t="shared" si="89"/>
        <v>0.10000000000000009</v>
      </c>
      <c r="J708" s="508">
        <v>167100</v>
      </c>
      <c r="K708" s="720">
        <f t="shared" si="90"/>
        <v>0.15003441156228492</v>
      </c>
      <c r="L708" s="662">
        <v>145300</v>
      </c>
    </row>
    <row r="709" spans="1:12" s="28" customFormat="1" ht="15" customHeight="1">
      <c r="A709" s="61"/>
      <c r="B709" s="925" t="s">
        <v>488</v>
      </c>
      <c r="C709" s="925"/>
      <c r="D709" s="925"/>
      <c r="E709" s="925"/>
      <c r="F709" s="925"/>
      <c r="G709" s="529"/>
      <c r="H709" s="744"/>
      <c r="I709" s="744"/>
      <c r="J709" s="744"/>
      <c r="K709" s="720"/>
      <c r="L709" s="671"/>
    </row>
    <row r="710" spans="1:12" s="28" customFormat="1" ht="30.4" customHeight="1">
      <c r="A710" s="297">
        <v>21000802006</v>
      </c>
      <c r="B710" s="1093" t="s">
        <v>881</v>
      </c>
      <c r="C710" s="1094"/>
      <c r="D710" s="1094"/>
      <c r="E710" s="1094"/>
      <c r="F710" s="1095"/>
      <c r="G710" s="41">
        <f>H710/1.2</f>
        <v>151987.5</v>
      </c>
      <c r="H710" s="477">
        <v>182385</v>
      </c>
      <c r="I710" s="720">
        <f t="shared" si="89"/>
        <v>5.0000000000000044E-2</v>
      </c>
      <c r="J710" s="477">
        <v>173700</v>
      </c>
      <c r="K710" s="720">
        <f t="shared" ref="K710:K720" si="93">J710/L710-100%</f>
        <v>0.1503311258278146</v>
      </c>
      <c r="L710" s="665">
        <v>151000</v>
      </c>
    </row>
    <row r="711" spans="1:12" s="28" customFormat="1" ht="30.4" customHeight="1">
      <c r="A711" s="297">
        <v>21000802007</v>
      </c>
      <c r="B711" s="1132" t="s">
        <v>882</v>
      </c>
      <c r="C711" s="1133"/>
      <c r="D711" s="1133"/>
      <c r="E711" s="1133"/>
      <c r="F711" s="1134"/>
      <c r="G711" s="41">
        <f t="shared" ref="G711:G720" si="94">H711/1.2</f>
        <v>167650</v>
      </c>
      <c r="H711" s="477">
        <v>201180</v>
      </c>
      <c r="I711" s="720">
        <f t="shared" si="89"/>
        <v>5.0000000000000044E-2</v>
      </c>
      <c r="J711" s="477">
        <v>191600</v>
      </c>
      <c r="K711" s="720">
        <f t="shared" si="93"/>
        <v>0.15006002400960394</v>
      </c>
      <c r="L711" s="665">
        <v>166600</v>
      </c>
    </row>
    <row r="712" spans="1:12" s="28" customFormat="1" ht="30.4" customHeight="1">
      <c r="A712" s="297">
        <v>21000802023</v>
      </c>
      <c r="B712" s="1093" t="s">
        <v>883</v>
      </c>
      <c r="C712" s="1094"/>
      <c r="D712" s="1094"/>
      <c r="E712" s="1094"/>
      <c r="F712" s="1095"/>
      <c r="G712" s="41">
        <f t="shared" si="94"/>
        <v>250075</v>
      </c>
      <c r="H712" s="477">
        <v>300090</v>
      </c>
      <c r="I712" s="720">
        <f t="shared" si="89"/>
        <v>5.0000000000000044E-2</v>
      </c>
      <c r="J712" s="477">
        <v>285800</v>
      </c>
      <c r="K712" s="720">
        <f t="shared" si="93"/>
        <v>0.15010060362173028</v>
      </c>
      <c r="L712" s="665">
        <v>248500</v>
      </c>
    </row>
    <row r="713" spans="1:12" s="28" customFormat="1" ht="30.4" customHeight="1">
      <c r="A713" s="280">
        <v>21000802033</v>
      </c>
      <c r="B713" s="871" t="s">
        <v>615</v>
      </c>
      <c r="C713" s="872"/>
      <c r="D713" s="872"/>
      <c r="E713" s="872"/>
      <c r="F713" s="873"/>
      <c r="G713" s="55">
        <f t="shared" si="94"/>
        <v>246583.33333333334</v>
      </c>
      <c r="H713" s="477">
        <v>295900</v>
      </c>
      <c r="I713" s="720">
        <f t="shared" si="89"/>
        <v>0</v>
      </c>
      <c r="J713" s="477">
        <v>295900</v>
      </c>
      <c r="K713" s="720">
        <f t="shared" si="93"/>
        <v>0.15001943256898564</v>
      </c>
      <c r="L713" s="676">
        <v>257300</v>
      </c>
    </row>
    <row r="714" spans="1:12" s="28" customFormat="1" ht="30.4" customHeight="1">
      <c r="A714" s="297">
        <v>21000802001</v>
      </c>
      <c r="B714" s="1093" t="s">
        <v>1175</v>
      </c>
      <c r="C714" s="1094"/>
      <c r="D714" s="1094"/>
      <c r="E714" s="1094"/>
      <c r="F714" s="1095"/>
      <c r="G714" s="41">
        <f t="shared" si="94"/>
        <v>123333.33333333334</v>
      </c>
      <c r="H714" s="477">
        <v>148000</v>
      </c>
      <c r="I714" s="720">
        <f t="shared" si="89"/>
        <v>0</v>
      </c>
      <c r="J714" s="477">
        <v>148000</v>
      </c>
      <c r="K714" s="720">
        <f t="shared" si="93"/>
        <v>0.14996114996114995</v>
      </c>
      <c r="L714" s="665">
        <v>128700</v>
      </c>
    </row>
    <row r="715" spans="1:12" s="28" customFormat="1" ht="30.4" customHeight="1">
      <c r="A715" s="305">
        <v>21000003080</v>
      </c>
      <c r="B715" s="871" t="s">
        <v>1173</v>
      </c>
      <c r="C715" s="872"/>
      <c r="D715" s="872"/>
      <c r="E715" s="872"/>
      <c r="F715" s="873"/>
      <c r="G715" s="55">
        <f>H715/1.2</f>
        <v>123333.33333333334</v>
      </c>
      <c r="H715" s="477">
        <v>148000</v>
      </c>
      <c r="I715" s="720">
        <f t="shared" si="89"/>
        <v>0</v>
      </c>
      <c r="J715" s="477">
        <v>148000</v>
      </c>
      <c r="K715" s="720">
        <f t="shared" si="93"/>
        <v>0.14996114996114995</v>
      </c>
      <c r="L715" s="676">
        <v>128700</v>
      </c>
    </row>
    <row r="716" spans="1:12" s="28" customFormat="1" ht="30.4" customHeight="1">
      <c r="A716" s="305">
        <v>21000003081</v>
      </c>
      <c r="B716" s="871" t="s">
        <v>1174</v>
      </c>
      <c r="C716" s="872"/>
      <c r="D716" s="872"/>
      <c r="E716" s="872"/>
      <c r="F716" s="873"/>
      <c r="G716" s="55">
        <f>H716/1.2</f>
        <v>123333.33333333334</v>
      </c>
      <c r="H716" s="477">
        <v>148000</v>
      </c>
      <c r="I716" s="720">
        <f t="shared" si="89"/>
        <v>0</v>
      </c>
      <c r="J716" s="477">
        <v>148000</v>
      </c>
      <c r="K716" s="720">
        <f t="shared" si="93"/>
        <v>0.14996114996114995</v>
      </c>
      <c r="L716" s="676">
        <v>128700</v>
      </c>
    </row>
    <row r="717" spans="1:12" s="28" customFormat="1" ht="30.4" customHeight="1">
      <c r="A717" s="298">
        <v>21000802028</v>
      </c>
      <c r="B717" s="1093" t="s">
        <v>555</v>
      </c>
      <c r="C717" s="1094"/>
      <c r="D717" s="1094"/>
      <c r="E717" s="1094"/>
      <c r="F717" s="1095"/>
      <c r="G717" s="41">
        <f t="shared" si="94"/>
        <v>115083.33333333334</v>
      </c>
      <c r="H717" s="477">
        <v>138100</v>
      </c>
      <c r="I717" s="720">
        <f t="shared" si="89"/>
        <v>0</v>
      </c>
      <c r="J717" s="477">
        <v>138100</v>
      </c>
      <c r="K717" s="720">
        <f t="shared" si="93"/>
        <v>0.14987510407993332</v>
      </c>
      <c r="L717" s="665">
        <v>120100</v>
      </c>
    </row>
    <row r="718" spans="1:12" s="28" customFormat="1" ht="30.4" customHeight="1">
      <c r="A718" s="298">
        <v>21000802031</v>
      </c>
      <c r="B718" s="1093" t="s">
        <v>554</v>
      </c>
      <c r="C718" s="1094"/>
      <c r="D718" s="1094"/>
      <c r="E718" s="1094"/>
      <c r="F718" s="1095"/>
      <c r="G718" s="41">
        <f t="shared" si="94"/>
        <v>108583.33333333334</v>
      </c>
      <c r="H718" s="477">
        <v>130300</v>
      </c>
      <c r="I718" s="720">
        <f t="shared" si="89"/>
        <v>0</v>
      </c>
      <c r="J718" s="477">
        <v>130300</v>
      </c>
      <c r="K718" s="720">
        <f t="shared" si="93"/>
        <v>0.15004413062665489</v>
      </c>
      <c r="L718" s="665">
        <v>113300</v>
      </c>
    </row>
    <row r="719" spans="1:12" s="28" customFormat="1" ht="30.4" customHeight="1">
      <c r="A719" s="305">
        <v>21000000808</v>
      </c>
      <c r="B719" s="871" t="s">
        <v>491</v>
      </c>
      <c r="C719" s="872"/>
      <c r="D719" s="872"/>
      <c r="E719" s="872"/>
      <c r="F719" s="873"/>
      <c r="G719" s="55">
        <f t="shared" si="94"/>
        <v>210833.33333333334</v>
      </c>
      <c r="H719" s="477">
        <v>253000</v>
      </c>
      <c r="I719" s="720">
        <f t="shared" si="89"/>
        <v>0</v>
      </c>
      <c r="J719" s="477">
        <v>253000</v>
      </c>
      <c r="K719" s="720">
        <f t="shared" si="93"/>
        <v>0.14999999999999991</v>
      </c>
      <c r="L719" s="676">
        <v>220000</v>
      </c>
    </row>
    <row r="720" spans="1:12" s="28" customFormat="1" ht="30" customHeight="1">
      <c r="A720" s="370">
        <v>21000802032</v>
      </c>
      <c r="B720" s="1102" t="s">
        <v>602</v>
      </c>
      <c r="C720" s="1103"/>
      <c r="D720" s="1103"/>
      <c r="E720" s="1103"/>
      <c r="F720" s="1104"/>
      <c r="G720" s="68">
        <f t="shared" si="94"/>
        <v>129250</v>
      </c>
      <c r="H720" s="477">
        <v>155100</v>
      </c>
      <c r="I720" s="720">
        <f t="shared" si="89"/>
        <v>0</v>
      </c>
      <c r="J720" s="477">
        <v>155100</v>
      </c>
      <c r="K720" s="720">
        <f t="shared" si="93"/>
        <v>0.14974054855448471</v>
      </c>
      <c r="L720" s="676">
        <v>134900</v>
      </c>
    </row>
    <row r="721" spans="1:12" s="24" customFormat="1" ht="15" customHeight="1" thickBot="1">
      <c r="A721" s="349"/>
      <c r="B721" s="1127"/>
      <c r="C721" s="1127"/>
      <c r="D721" s="1127"/>
      <c r="E721" s="1127"/>
      <c r="F721" s="1127"/>
      <c r="G721" s="938">
        <v>44805</v>
      </c>
      <c r="H721" s="939"/>
      <c r="I721" s="806"/>
      <c r="J721" s="806"/>
      <c r="K721" s="938">
        <v>44593</v>
      </c>
      <c r="L721" s="939"/>
    </row>
    <row r="722" spans="1:12" s="24" customFormat="1" ht="20.100000000000001" customHeight="1">
      <c r="A722" s="23" t="s">
        <v>205</v>
      </c>
      <c r="B722" s="980" t="s">
        <v>1061</v>
      </c>
      <c r="C722" s="981"/>
      <c r="D722" s="981"/>
      <c r="E722" s="981"/>
      <c r="F722" s="982"/>
      <c r="G722" s="923" t="s">
        <v>253</v>
      </c>
      <c r="H722" s="924"/>
      <c r="I722" s="807"/>
      <c r="J722" s="807"/>
      <c r="K722" s="923" t="s">
        <v>253</v>
      </c>
      <c r="L722" s="924"/>
    </row>
    <row r="723" spans="1:12" s="28" customFormat="1" ht="20.100000000000001" customHeight="1" thickBot="1">
      <c r="A723" s="25"/>
      <c r="B723" s="1021" t="s">
        <v>671</v>
      </c>
      <c r="C723" s="1022"/>
      <c r="D723" s="1022"/>
      <c r="E723" s="1022"/>
      <c r="F723" s="1023"/>
      <c r="G723" s="47" t="s">
        <v>206</v>
      </c>
      <c r="H723" s="476" t="s">
        <v>670</v>
      </c>
      <c r="I723" s="476"/>
      <c r="J723" s="476" t="s">
        <v>670</v>
      </c>
      <c r="K723" s="730" t="s">
        <v>1292</v>
      </c>
      <c r="L723" s="476" t="s">
        <v>670</v>
      </c>
    </row>
    <row r="724" spans="1:12" s="24" customFormat="1" ht="15" customHeight="1">
      <c r="A724" s="75"/>
      <c r="B724" s="968" t="s">
        <v>922</v>
      </c>
      <c r="C724" s="1124"/>
      <c r="D724" s="1124"/>
      <c r="E724" s="1124"/>
      <c r="F724" s="1125"/>
      <c r="G724" s="76"/>
      <c r="H724" s="479"/>
      <c r="I724" s="479"/>
      <c r="J724" s="479"/>
      <c r="K724" s="720"/>
      <c r="L724" s="324"/>
    </row>
    <row r="725" spans="1:12" s="24" customFormat="1" ht="30" customHeight="1">
      <c r="A725" s="396">
        <v>71000019634</v>
      </c>
      <c r="B725" s="868" t="s">
        <v>1489</v>
      </c>
      <c r="C725" s="869"/>
      <c r="D725" s="869"/>
      <c r="E725" s="869"/>
      <c r="F725" s="870"/>
      <c r="G725" s="211">
        <f>H725/1.2</f>
        <v>38750</v>
      </c>
      <c r="H725" s="478">
        <v>46500</v>
      </c>
      <c r="I725" s="847"/>
      <c r="J725" s="497"/>
      <c r="K725" s="720"/>
      <c r="L725" s="324"/>
    </row>
    <row r="726" spans="1:12" s="28" customFormat="1" ht="30" customHeight="1">
      <c r="A726" s="330">
        <v>71000019415</v>
      </c>
      <c r="B726" s="914" t="s">
        <v>835</v>
      </c>
      <c r="C726" s="1116"/>
      <c r="D726" s="1116"/>
      <c r="E726" s="1116"/>
      <c r="F726" s="1117"/>
      <c r="G726" s="53">
        <f>H726/1.2</f>
        <v>76333.333333333343</v>
      </c>
      <c r="H726" s="477">
        <v>91600</v>
      </c>
      <c r="I726" s="720">
        <f>H726/J726-100%</f>
        <v>5.0458715596330306E-2</v>
      </c>
      <c r="J726" s="477">
        <v>87200</v>
      </c>
      <c r="K726" s="720">
        <f>J726/L726-100%</f>
        <v>0.15039577836411611</v>
      </c>
      <c r="L726" s="691">
        <v>75800</v>
      </c>
    </row>
    <row r="727" spans="1:12" s="28" customFormat="1" ht="15" customHeight="1">
      <c r="A727" s="387"/>
      <c r="B727" s="1118" t="s">
        <v>394</v>
      </c>
      <c r="C727" s="1118"/>
      <c r="D727" s="1118"/>
      <c r="E727" s="1118"/>
      <c r="F727" s="1118"/>
      <c r="G727" s="537"/>
      <c r="H727" s="558"/>
      <c r="I727" s="558"/>
      <c r="J727" s="558"/>
      <c r="K727" s="720"/>
      <c r="L727" s="692"/>
    </row>
    <row r="728" spans="1:12" s="28" customFormat="1" ht="15" customHeight="1">
      <c r="A728" s="38"/>
      <c r="B728" s="1053" t="s">
        <v>840</v>
      </c>
      <c r="C728" s="1053"/>
      <c r="D728" s="1053"/>
      <c r="E728" s="1053"/>
      <c r="F728" s="1053"/>
      <c r="G728" s="538"/>
      <c r="H728" s="559"/>
      <c r="I728" s="559"/>
      <c r="J728" s="559"/>
      <c r="K728" s="720"/>
      <c r="L728" s="692"/>
    </row>
    <row r="729" spans="1:12" s="28" customFormat="1" ht="30" customHeight="1">
      <c r="A729" s="330">
        <v>71000019409</v>
      </c>
      <c r="B729" s="914" t="s">
        <v>836</v>
      </c>
      <c r="C729" s="1116"/>
      <c r="D729" s="1116"/>
      <c r="E729" s="1116"/>
      <c r="F729" s="1117"/>
      <c r="G729" s="53">
        <f>H729/1.2</f>
        <v>86000</v>
      </c>
      <c r="H729" s="477">
        <v>103200</v>
      </c>
      <c r="I729" s="720">
        <f>H729/J729-100%</f>
        <v>4.984740590030512E-2</v>
      </c>
      <c r="J729" s="477">
        <v>98300</v>
      </c>
      <c r="K729" s="720">
        <f>J729/L729-100%</f>
        <v>0.14970760233918123</v>
      </c>
      <c r="L729" s="691">
        <v>85500</v>
      </c>
    </row>
    <row r="730" spans="1:12" s="28" customFormat="1" ht="15" customHeight="1">
      <c r="A730" s="355">
        <v>11000001144</v>
      </c>
      <c r="B730" s="914" t="s">
        <v>463</v>
      </c>
      <c r="C730" s="1116"/>
      <c r="D730" s="1116"/>
      <c r="E730" s="1116"/>
      <c r="F730" s="1117"/>
      <c r="G730" s="41">
        <f>H730/1.2</f>
        <v>11000</v>
      </c>
      <c r="H730" s="477">
        <v>13200</v>
      </c>
      <c r="I730" s="720">
        <f>H730/J730-100%</f>
        <v>0</v>
      </c>
      <c r="J730" s="477">
        <v>13200</v>
      </c>
      <c r="K730" s="720">
        <f>J730/L730-100%</f>
        <v>0.14782608695652177</v>
      </c>
      <c r="L730" s="691">
        <v>11500</v>
      </c>
    </row>
    <row r="731" spans="1:12" s="28" customFormat="1" ht="30" customHeight="1">
      <c r="A731" s="330">
        <v>71000019410</v>
      </c>
      <c r="B731" s="914" t="s">
        <v>837</v>
      </c>
      <c r="C731" s="1116"/>
      <c r="D731" s="1116"/>
      <c r="E731" s="1116"/>
      <c r="F731" s="1117"/>
      <c r="G731" s="53">
        <f>H731/1.2</f>
        <v>147750</v>
      </c>
      <c r="H731" s="477">
        <v>177300</v>
      </c>
      <c r="I731" s="720">
        <f>H731/J731-100%</f>
        <v>4.9733570159857798E-2</v>
      </c>
      <c r="J731" s="477">
        <v>168900</v>
      </c>
      <c r="K731" s="720">
        <f>J731/L731-100%</f>
        <v>0.14976174268209674</v>
      </c>
      <c r="L731" s="691">
        <v>146900</v>
      </c>
    </row>
    <row r="732" spans="1:12" s="28" customFormat="1" ht="15" customHeight="1">
      <c r="A732" s="382">
        <v>71000005035</v>
      </c>
      <c r="B732" s="1387" t="s">
        <v>464</v>
      </c>
      <c r="C732" s="1497"/>
      <c r="D732" s="1497"/>
      <c r="E732" s="1497"/>
      <c r="F732" s="1498"/>
      <c r="G732" s="210">
        <f>H732/1.2</f>
        <v>11583.333333333334</v>
      </c>
      <c r="H732" s="508">
        <v>13900</v>
      </c>
      <c r="I732" s="720">
        <f>H732/J732-100%</f>
        <v>0</v>
      </c>
      <c r="J732" s="508">
        <v>13900</v>
      </c>
      <c r="K732" s="720">
        <f>J732/L732-100%</f>
        <v>0.14876033057851235</v>
      </c>
      <c r="L732" s="691">
        <v>12100</v>
      </c>
    </row>
    <row r="733" spans="1:12" s="28" customFormat="1" ht="15" customHeight="1">
      <c r="A733" s="388"/>
      <c r="B733" s="1128" t="s">
        <v>1105</v>
      </c>
      <c r="C733" s="1128"/>
      <c r="D733" s="1128"/>
      <c r="E733" s="1128"/>
      <c r="F733" s="1128"/>
      <c r="G733" s="539"/>
      <c r="H733" s="747"/>
      <c r="I733" s="747"/>
      <c r="J733" s="747"/>
      <c r="K733" s="720"/>
      <c r="L733" s="560"/>
    </row>
    <row r="734" spans="1:12" s="28" customFormat="1" ht="15" customHeight="1">
      <c r="A734" s="388"/>
      <c r="B734" s="1126" t="s">
        <v>1011</v>
      </c>
      <c r="C734" s="1126"/>
      <c r="D734" s="1126"/>
      <c r="E734" s="1126"/>
      <c r="F734" s="1126"/>
      <c r="G734" s="539"/>
      <c r="H734" s="560"/>
      <c r="I734" s="560"/>
      <c r="J734" s="560"/>
      <c r="K734" s="720"/>
      <c r="L734" s="560"/>
    </row>
    <row r="735" spans="1:12" s="28" customFormat="1" ht="30" customHeight="1">
      <c r="A735" s="330">
        <v>71000019992</v>
      </c>
      <c r="B735" s="959" t="s">
        <v>1106</v>
      </c>
      <c r="C735" s="960"/>
      <c r="D735" s="960"/>
      <c r="E735" s="960"/>
      <c r="F735" s="961"/>
      <c r="G735" s="53">
        <f t="shared" ref="G735:G740" si="95">H735/1.2</f>
        <v>64166.666666666672</v>
      </c>
      <c r="H735" s="477">
        <v>77000</v>
      </c>
      <c r="I735" s="720">
        <f t="shared" ref="I735:I740" si="96">H735/J735-100%</f>
        <v>0</v>
      </c>
      <c r="J735" s="477">
        <v>77000</v>
      </c>
      <c r="K735" s="720">
        <f t="shared" ref="K735:K783" si="97">J735/L735-100%</f>
        <v>0.14925373134328357</v>
      </c>
      <c r="L735" s="691">
        <v>67000</v>
      </c>
    </row>
    <row r="736" spans="1:12" s="28" customFormat="1" ht="30" customHeight="1">
      <c r="A736" s="330">
        <v>71000019993</v>
      </c>
      <c r="B736" s="959" t="s">
        <v>1107</v>
      </c>
      <c r="C736" s="960"/>
      <c r="D736" s="960"/>
      <c r="E736" s="960"/>
      <c r="F736" s="961"/>
      <c r="G736" s="53">
        <f t="shared" si="95"/>
        <v>71750</v>
      </c>
      <c r="H736" s="477">
        <v>86100</v>
      </c>
      <c r="I736" s="720">
        <f t="shared" si="96"/>
        <v>0</v>
      </c>
      <c r="J736" s="477">
        <v>86100</v>
      </c>
      <c r="K736" s="720">
        <f t="shared" si="97"/>
        <v>0.14953271028037385</v>
      </c>
      <c r="L736" s="691">
        <v>74900</v>
      </c>
    </row>
    <row r="737" spans="1:12" s="28" customFormat="1" ht="30" customHeight="1">
      <c r="A737" s="330">
        <v>71000019994</v>
      </c>
      <c r="B737" s="959" t="s">
        <v>1108</v>
      </c>
      <c r="C737" s="960"/>
      <c r="D737" s="960"/>
      <c r="E737" s="960"/>
      <c r="F737" s="961"/>
      <c r="G737" s="53">
        <f t="shared" si="95"/>
        <v>91250</v>
      </c>
      <c r="H737" s="477">
        <v>109500</v>
      </c>
      <c r="I737" s="720">
        <f t="shared" si="96"/>
        <v>0</v>
      </c>
      <c r="J737" s="477">
        <v>109500</v>
      </c>
      <c r="K737" s="720">
        <f t="shared" si="97"/>
        <v>0.15021008403361336</v>
      </c>
      <c r="L737" s="691">
        <v>95200</v>
      </c>
    </row>
    <row r="738" spans="1:12" s="28" customFormat="1" ht="30" customHeight="1">
      <c r="A738" s="330">
        <v>71000019995</v>
      </c>
      <c r="B738" s="959" t="s">
        <v>1109</v>
      </c>
      <c r="C738" s="960"/>
      <c r="D738" s="960"/>
      <c r="E738" s="960"/>
      <c r="F738" s="961"/>
      <c r="G738" s="53">
        <f t="shared" si="95"/>
        <v>110583.33333333334</v>
      </c>
      <c r="H738" s="477">
        <v>132700</v>
      </c>
      <c r="I738" s="720">
        <f t="shared" si="96"/>
        <v>0</v>
      </c>
      <c r="J738" s="477">
        <v>132700</v>
      </c>
      <c r="K738" s="720">
        <f t="shared" si="97"/>
        <v>0.14991334488734842</v>
      </c>
      <c r="L738" s="691">
        <v>115400</v>
      </c>
    </row>
    <row r="739" spans="1:12" s="28" customFormat="1" ht="15" customHeight="1">
      <c r="A739" s="330">
        <v>71000019996</v>
      </c>
      <c r="B739" s="959" t="s">
        <v>1110</v>
      </c>
      <c r="C739" s="960"/>
      <c r="D739" s="960"/>
      <c r="E739" s="960"/>
      <c r="F739" s="961"/>
      <c r="G739" s="244">
        <f t="shared" si="95"/>
        <v>8833.3333333333339</v>
      </c>
      <c r="H739" s="477">
        <v>10600</v>
      </c>
      <c r="I739" s="720">
        <f t="shared" si="96"/>
        <v>0</v>
      </c>
      <c r="J739" s="477">
        <v>10600</v>
      </c>
      <c r="K739" s="720">
        <f t="shared" si="97"/>
        <v>0.15217391304347827</v>
      </c>
      <c r="L739" s="691">
        <v>9200</v>
      </c>
    </row>
    <row r="740" spans="1:12" s="28" customFormat="1" ht="15" customHeight="1">
      <c r="A740" s="389">
        <v>71000019997</v>
      </c>
      <c r="B740" s="1288" t="s">
        <v>1111</v>
      </c>
      <c r="C740" s="1289"/>
      <c r="D740" s="1289"/>
      <c r="E740" s="1289"/>
      <c r="F740" s="1290"/>
      <c r="G740" s="245">
        <f t="shared" si="95"/>
        <v>9500</v>
      </c>
      <c r="H740" s="477">
        <v>11400</v>
      </c>
      <c r="I740" s="720">
        <f t="shared" si="96"/>
        <v>0</v>
      </c>
      <c r="J740" s="477">
        <v>11400</v>
      </c>
      <c r="K740" s="720">
        <f t="shared" si="97"/>
        <v>0.1515151515151516</v>
      </c>
      <c r="L740" s="691">
        <v>9900</v>
      </c>
    </row>
    <row r="741" spans="1:12" s="28" customFormat="1" ht="15" customHeight="1">
      <c r="A741" s="390"/>
      <c r="B741" s="1123" t="s">
        <v>394</v>
      </c>
      <c r="C741" s="1123"/>
      <c r="D741" s="1123"/>
      <c r="E741" s="1123"/>
      <c r="F741" s="1123"/>
      <c r="G741" s="246"/>
      <c r="H741" s="561"/>
      <c r="I741" s="561"/>
      <c r="J741" s="561"/>
      <c r="K741" s="720"/>
      <c r="L741" s="562"/>
    </row>
    <row r="742" spans="1:12" s="28" customFormat="1" ht="15" customHeight="1">
      <c r="A742" s="391"/>
      <c r="B742" s="1119" t="s">
        <v>1011</v>
      </c>
      <c r="C742" s="1119"/>
      <c r="D742" s="1119"/>
      <c r="E742" s="1119"/>
      <c r="F742" s="1119"/>
      <c r="G742" s="241"/>
      <c r="H742" s="562"/>
      <c r="I742" s="562"/>
      <c r="J742" s="562"/>
      <c r="K742" s="720"/>
      <c r="L742" s="562"/>
    </row>
    <row r="743" spans="1:12" s="28" customFormat="1" ht="30" customHeight="1">
      <c r="A743" s="392">
        <v>71000019569</v>
      </c>
      <c r="B743" s="1120" t="s">
        <v>1070</v>
      </c>
      <c r="C743" s="1121"/>
      <c r="D743" s="1121"/>
      <c r="E743" s="1121"/>
      <c r="F743" s="1122"/>
      <c r="G743" s="242">
        <f>H743/1.2</f>
        <v>62750</v>
      </c>
      <c r="H743" s="477">
        <v>75300</v>
      </c>
      <c r="I743" s="720">
        <f>H743/J743-100%</f>
        <v>0</v>
      </c>
      <c r="J743" s="477">
        <v>75300</v>
      </c>
      <c r="K743" s="720">
        <f t="shared" si="97"/>
        <v>0.14961832061068692</v>
      </c>
      <c r="L743" s="693">
        <v>65500</v>
      </c>
    </row>
    <row r="744" spans="1:12" s="28" customFormat="1" ht="30" customHeight="1">
      <c r="A744" s="392">
        <v>71000019572</v>
      </c>
      <c r="B744" s="1120" t="s">
        <v>1062</v>
      </c>
      <c r="C744" s="1121"/>
      <c r="D744" s="1121"/>
      <c r="E744" s="1121"/>
      <c r="F744" s="1122"/>
      <c r="G744" s="260">
        <f>H744/1.2</f>
        <v>70500</v>
      </c>
      <c r="H744" s="477">
        <v>84600</v>
      </c>
      <c r="I744" s="720">
        <f>H744/J744-100%</f>
        <v>0</v>
      </c>
      <c r="J744" s="477">
        <v>84600</v>
      </c>
      <c r="K744" s="720">
        <f t="shared" si="97"/>
        <v>0.14945652173913038</v>
      </c>
      <c r="L744" s="693">
        <v>73600</v>
      </c>
    </row>
    <row r="745" spans="1:12" s="28" customFormat="1" ht="30" customHeight="1">
      <c r="A745" s="393">
        <v>71000019568</v>
      </c>
      <c r="B745" s="960" t="s">
        <v>1012</v>
      </c>
      <c r="C745" s="960"/>
      <c r="D745" s="960"/>
      <c r="E745" s="960"/>
      <c r="F745" s="961"/>
      <c r="G745" s="55">
        <f>H745/1.2</f>
        <v>104083.33333333334</v>
      </c>
      <c r="H745" s="477">
        <v>124900</v>
      </c>
      <c r="I745" s="720">
        <f>H745/J745-100%</f>
        <v>0</v>
      </c>
      <c r="J745" s="477">
        <v>124900</v>
      </c>
      <c r="K745" s="720">
        <f t="shared" si="97"/>
        <v>0.15009208103130756</v>
      </c>
      <c r="L745" s="693">
        <v>108600</v>
      </c>
    </row>
    <row r="746" spans="1:12" s="28" customFormat="1" ht="29.25" customHeight="1">
      <c r="A746" s="394">
        <v>71000019570</v>
      </c>
      <c r="B746" s="879" t="s">
        <v>1013</v>
      </c>
      <c r="C746" s="879"/>
      <c r="D746" s="879"/>
      <c r="E746" s="879"/>
      <c r="F746" s="880"/>
      <c r="G746" s="55">
        <f>H746/1.2</f>
        <v>123416.66666666667</v>
      </c>
      <c r="H746" s="477">
        <v>148100</v>
      </c>
      <c r="I746" s="720">
        <f>H746/J746-100%</f>
        <v>0</v>
      </c>
      <c r="J746" s="477">
        <v>148100</v>
      </c>
      <c r="K746" s="720">
        <f t="shared" si="97"/>
        <v>0.14984472049689446</v>
      </c>
      <c r="L746" s="693">
        <v>128800</v>
      </c>
    </row>
    <row r="747" spans="1:12" s="28" customFormat="1" ht="15" customHeight="1">
      <c r="A747" s="395">
        <v>71000005035</v>
      </c>
      <c r="B747" s="1301" t="s">
        <v>464</v>
      </c>
      <c r="C747" s="1301"/>
      <c r="D747" s="1301"/>
      <c r="E747" s="1301"/>
      <c r="F747" s="1302"/>
      <c r="G747" s="44">
        <f>H747/1.2</f>
        <v>11583.333333333334</v>
      </c>
      <c r="H747" s="477">
        <v>13900</v>
      </c>
      <c r="I747" s="720">
        <f>H747/J747-100%</f>
        <v>0</v>
      </c>
      <c r="J747" s="477">
        <v>13900</v>
      </c>
      <c r="K747" s="720">
        <f t="shared" si="97"/>
        <v>0.14876033057851235</v>
      </c>
      <c r="L747" s="691">
        <v>12100</v>
      </c>
    </row>
    <row r="748" spans="1:12" s="28" customFormat="1" ht="15" customHeight="1">
      <c r="A748" s="61"/>
      <c r="B748" s="877" t="s">
        <v>309</v>
      </c>
      <c r="C748" s="877"/>
      <c r="D748" s="877"/>
      <c r="E748" s="877"/>
      <c r="F748" s="877"/>
      <c r="G748" s="540"/>
      <c r="H748" s="563"/>
      <c r="I748" s="563"/>
      <c r="J748" s="563"/>
      <c r="K748" s="720"/>
      <c r="L748" s="692"/>
    </row>
    <row r="749" spans="1:12" s="28" customFormat="1" ht="15" customHeight="1">
      <c r="A749" s="38"/>
      <c r="B749" s="1053" t="s">
        <v>840</v>
      </c>
      <c r="C749" s="1053"/>
      <c r="D749" s="1053"/>
      <c r="E749" s="1053"/>
      <c r="F749" s="1053"/>
      <c r="G749" s="538"/>
      <c r="H749" s="559"/>
      <c r="I749" s="559"/>
      <c r="J749" s="559"/>
      <c r="K749" s="720"/>
      <c r="L749" s="692"/>
    </row>
    <row r="750" spans="1:12" s="28" customFormat="1" ht="30.4" customHeight="1">
      <c r="A750" s="330">
        <v>71000019400</v>
      </c>
      <c r="B750" s="914" t="s">
        <v>838</v>
      </c>
      <c r="C750" s="1116"/>
      <c r="D750" s="1116"/>
      <c r="E750" s="1116"/>
      <c r="F750" s="1117"/>
      <c r="G750" s="53">
        <f>H750/1.2</f>
        <v>97833.333333333343</v>
      </c>
      <c r="H750" s="477">
        <v>117400</v>
      </c>
      <c r="I750" s="720">
        <f>H750/J750-100%</f>
        <v>0</v>
      </c>
      <c r="J750" s="477">
        <v>117400</v>
      </c>
      <c r="K750" s="720">
        <f t="shared" si="97"/>
        <v>0.14985308521057794</v>
      </c>
      <c r="L750" s="691">
        <v>102100</v>
      </c>
    </row>
    <row r="751" spans="1:12" s="28" customFormat="1" ht="30.4" customHeight="1">
      <c r="A751" s="330">
        <v>71000005867</v>
      </c>
      <c r="B751" s="914" t="s">
        <v>839</v>
      </c>
      <c r="C751" s="1116"/>
      <c r="D751" s="1116"/>
      <c r="E751" s="1116"/>
      <c r="F751" s="1117"/>
      <c r="G751" s="53">
        <f>H751/1.2</f>
        <v>107916.66666666667</v>
      </c>
      <c r="H751" s="477">
        <v>129500</v>
      </c>
      <c r="I751" s="720">
        <f>H751/J751-100%</f>
        <v>0</v>
      </c>
      <c r="J751" s="477">
        <v>129500</v>
      </c>
      <c r="K751" s="720">
        <f t="shared" si="97"/>
        <v>0.15008880994671414</v>
      </c>
      <c r="L751" s="691">
        <v>112600</v>
      </c>
    </row>
    <row r="752" spans="1:12" s="28" customFormat="1" ht="15" customHeight="1">
      <c r="A752" s="387"/>
      <c r="B752" s="1118" t="s">
        <v>309</v>
      </c>
      <c r="C752" s="1118"/>
      <c r="D752" s="1118"/>
      <c r="E752" s="1118"/>
      <c r="F752" s="1118"/>
      <c r="G752" s="537"/>
      <c r="H752" s="558"/>
      <c r="I752" s="558"/>
      <c r="J752" s="558"/>
      <c r="K752" s="720"/>
      <c r="L752" s="692"/>
    </row>
    <row r="753" spans="1:12" s="28" customFormat="1" ht="15" customHeight="1">
      <c r="A753" s="38"/>
      <c r="B753" s="1053" t="s">
        <v>833</v>
      </c>
      <c r="C753" s="1053"/>
      <c r="D753" s="1053"/>
      <c r="E753" s="1053"/>
      <c r="F753" s="1053"/>
      <c r="G753" s="538"/>
      <c r="H753" s="559"/>
      <c r="I753" s="559"/>
      <c r="J753" s="559"/>
      <c r="K753" s="720"/>
      <c r="L753" s="692"/>
    </row>
    <row r="754" spans="1:12" s="28" customFormat="1" ht="30.4" customHeight="1">
      <c r="A754" s="396">
        <v>71000019984</v>
      </c>
      <c r="B754" s="868" t="s">
        <v>915</v>
      </c>
      <c r="C754" s="869"/>
      <c r="D754" s="869"/>
      <c r="E754" s="869"/>
      <c r="F754" s="870"/>
      <c r="G754" s="211">
        <f t="shared" ref="G754:G759" si="98">H754/1.2</f>
        <v>64666.666666666672</v>
      </c>
      <c r="H754" s="477">
        <v>77600</v>
      </c>
      <c r="I754" s="720">
        <f t="shared" ref="I754:I759" si="99">H754/J754-100%</f>
        <v>0</v>
      </c>
      <c r="J754" s="477">
        <v>77600</v>
      </c>
      <c r="K754" s="720">
        <f t="shared" si="97"/>
        <v>0.14962962962962956</v>
      </c>
      <c r="L754" s="694">
        <v>67500</v>
      </c>
    </row>
    <row r="755" spans="1:12" s="28" customFormat="1" ht="30.4" customHeight="1">
      <c r="A755" s="396">
        <v>71000019985</v>
      </c>
      <c r="B755" s="868" t="s">
        <v>916</v>
      </c>
      <c r="C755" s="869"/>
      <c r="D755" s="869"/>
      <c r="E755" s="869"/>
      <c r="F755" s="870"/>
      <c r="G755" s="211">
        <f t="shared" si="98"/>
        <v>68333.333333333343</v>
      </c>
      <c r="H755" s="477">
        <v>82000</v>
      </c>
      <c r="I755" s="720">
        <f t="shared" si="99"/>
        <v>0</v>
      </c>
      <c r="J755" s="477">
        <v>82000</v>
      </c>
      <c r="K755" s="720">
        <f t="shared" si="97"/>
        <v>0.15007012622720906</v>
      </c>
      <c r="L755" s="694">
        <v>71300</v>
      </c>
    </row>
    <row r="756" spans="1:12" s="28" customFormat="1" ht="30.4" customHeight="1">
      <c r="A756" s="396">
        <v>71000019406</v>
      </c>
      <c r="B756" s="868" t="s">
        <v>917</v>
      </c>
      <c r="C756" s="869"/>
      <c r="D756" s="869"/>
      <c r="E756" s="869"/>
      <c r="F756" s="870"/>
      <c r="G756" s="211">
        <f t="shared" si="98"/>
        <v>120250</v>
      </c>
      <c r="H756" s="477">
        <v>144300</v>
      </c>
      <c r="I756" s="720">
        <f t="shared" si="99"/>
        <v>0</v>
      </c>
      <c r="J756" s="477">
        <v>144300</v>
      </c>
      <c r="K756" s="720">
        <f t="shared" si="97"/>
        <v>0.14980079681274905</v>
      </c>
      <c r="L756" s="694">
        <v>125500</v>
      </c>
    </row>
    <row r="757" spans="1:12" s="28" customFormat="1" ht="30.4" customHeight="1">
      <c r="A757" s="396">
        <v>71000019980</v>
      </c>
      <c r="B757" s="868" t="s">
        <v>918</v>
      </c>
      <c r="C757" s="869"/>
      <c r="D757" s="869"/>
      <c r="E757" s="869"/>
      <c r="F757" s="870"/>
      <c r="G757" s="211">
        <f t="shared" si="98"/>
        <v>124583.33333333334</v>
      </c>
      <c r="H757" s="477">
        <v>149500</v>
      </c>
      <c r="I757" s="720">
        <f t="shared" si="99"/>
        <v>0</v>
      </c>
      <c r="J757" s="477">
        <v>149500</v>
      </c>
      <c r="K757" s="720">
        <f t="shared" si="97"/>
        <v>0.14999999999999991</v>
      </c>
      <c r="L757" s="694">
        <v>130000</v>
      </c>
    </row>
    <row r="758" spans="1:12" s="28" customFormat="1" ht="30" customHeight="1">
      <c r="A758" s="397">
        <v>71000019580</v>
      </c>
      <c r="B758" s="868" t="s">
        <v>919</v>
      </c>
      <c r="C758" s="879"/>
      <c r="D758" s="879"/>
      <c r="E758" s="879"/>
      <c r="F758" s="879"/>
      <c r="G758" s="211">
        <f t="shared" si="98"/>
        <v>157750</v>
      </c>
      <c r="H758" s="477">
        <v>189300</v>
      </c>
      <c r="I758" s="720">
        <f t="shared" si="99"/>
        <v>4.991680532445919E-2</v>
      </c>
      <c r="J758" s="477">
        <v>180300</v>
      </c>
      <c r="K758" s="720">
        <f t="shared" si="97"/>
        <v>0.14987244897959173</v>
      </c>
      <c r="L758" s="694">
        <v>156800</v>
      </c>
    </row>
    <row r="759" spans="1:12" s="28" customFormat="1" ht="30" customHeight="1">
      <c r="A759" s="398">
        <v>71000019579</v>
      </c>
      <c r="B759" s="935" t="s">
        <v>920</v>
      </c>
      <c r="C759" s="936"/>
      <c r="D759" s="936"/>
      <c r="E759" s="936"/>
      <c r="F759" s="936"/>
      <c r="G759" s="211">
        <f t="shared" si="98"/>
        <v>165916.66666666669</v>
      </c>
      <c r="H759" s="477">
        <v>199100</v>
      </c>
      <c r="I759" s="720">
        <f t="shared" si="99"/>
        <v>5.0105485232067482E-2</v>
      </c>
      <c r="J759" s="477">
        <v>189600</v>
      </c>
      <c r="K759" s="720">
        <f t="shared" si="97"/>
        <v>0.14978775015160695</v>
      </c>
      <c r="L759" s="694">
        <v>164900</v>
      </c>
    </row>
    <row r="760" spans="1:12" s="28" customFormat="1" ht="15" customHeight="1">
      <c r="A760" s="387"/>
      <c r="B760" s="1118" t="s">
        <v>309</v>
      </c>
      <c r="C760" s="1118"/>
      <c r="D760" s="1118"/>
      <c r="E760" s="1118"/>
      <c r="F760" s="1118"/>
      <c r="G760" s="537"/>
      <c r="H760" s="558"/>
      <c r="I760" s="558"/>
      <c r="J760" s="558"/>
      <c r="K760" s="720"/>
      <c r="L760" s="692"/>
    </row>
    <row r="761" spans="1:12" s="28" customFormat="1" ht="15" customHeight="1">
      <c r="A761" s="38"/>
      <c r="B761" s="1053" t="s">
        <v>834</v>
      </c>
      <c r="C761" s="1053"/>
      <c r="D761" s="1053"/>
      <c r="E761" s="1053"/>
      <c r="F761" s="1053"/>
      <c r="G761" s="538"/>
      <c r="H761" s="559"/>
      <c r="I761" s="559"/>
      <c r="J761" s="559"/>
      <c r="K761" s="720"/>
      <c r="L761" s="692"/>
    </row>
    <row r="762" spans="1:12" s="28" customFormat="1" ht="30.4" customHeight="1">
      <c r="A762" s="396">
        <v>71000019532</v>
      </c>
      <c r="B762" s="868" t="s">
        <v>913</v>
      </c>
      <c r="C762" s="869"/>
      <c r="D762" s="869"/>
      <c r="E762" s="869"/>
      <c r="F762" s="870"/>
      <c r="G762" s="211">
        <f t="shared" ref="G762:G767" si="100">H762/1.2</f>
        <v>72416.666666666672</v>
      </c>
      <c r="H762" s="477">
        <v>86900</v>
      </c>
      <c r="I762" s="720">
        <f t="shared" ref="I762:I767" si="101">H762/J762-100%</f>
        <v>0</v>
      </c>
      <c r="J762" s="477">
        <v>86900</v>
      </c>
      <c r="K762" s="720">
        <f t="shared" si="97"/>
        <v>0.14947089947089953</v>
      </c>
      <c r="L762" s="694">
        <v>75600</v>
      </c>
    </row>
    <row r="763" spans="1:12" s="28" customFormat="1" ht="30.4" customHeight="1">
      <c r="A763" s="396">
        <v>71000019531</v>
      </c>
      <c r="B763" s="868" t="s">
        <v>914</v>
      </c>
      <c r="C763" s="869"/>
      <c r="D763" s="869"/>
      <c r="E763" s="869"/>
      <c r="F763" s="870"/>
      <c r="G763" s="211">
        <f t="shared" si="100"/>
        <v>76000</v>
      </c>
      <c r="H763" s="477">
        <v>91200</v>
      </c>
      <c r="I763" s="720">
        <f t="shared" si="101"/>
        <v>0</v>
      </c>
      <c r="J763" s="477">
        <v>91200</v>
      </c>
      <c r="K763" s="720">
        <f t="shared" si="97"/>
        <v>0.15006305170239598</v>
      </c>
      <c r="L763" s="694">
        <v>79300</v>
      </c>
    </row>
    <row r="764" spans="1:12" s="28" customFormat="1" ht="30.4" customHeight="1">
      <c r="A764" s="396">
        <v>71000019982</v>
      </c>
      <c r="B764" s="868" t="s">
        <v>1277</v>
      </c>
      <c r="C764" s="869"/>
      <c r="D764" s="869"/>
      <c r="E764" s="869"/>
      <c r="F764" s="870"/>
      <c r="G764" s="211">
        <f t="shared" si="100"/>
        <v>140250</v>
      </c>
      <c r="H764" s="477">
        <v>168300</v>
      </c>
      <c r="I764" s="720">
        <f t="shared" si="101"/>
        <v>4.990642545227697E-2</v>
      </c>
      <c r="J764" s="477">
        <v>160300</v>
      </c>
      <c r="K764" s="720">
        <f t="shared" si="97"/>
        <v>0.14992826398852221</v>
      </c>
      <c r="L764" s="694">
        <v>139400</v>
      </c>
    </row>
    <row r="765" spans="1:12" s="28" customFormat="1" ht="30.4" customHeight="1">
      <c r="A765" s="399">
        <v>71000019983</v>
      </c>
      <c r="B765" s="896" t="s">
        <v>1278</v>
      </c>
      <c r="C765" s="1159"/>
      <c r="D765" s="1159"/>
      <c r="E765" s="1159"/>
      <c r="F765" s="1160"/>
      <c r="G765" s="211">
        <f t="shared" si="100"/>
        <v>146166.66666666669</v>
      </c>
      <c r="H765" s="477">
        <v>175400</v>
      </c>
      <c r="I765" s="720">
        <f t="shared" si="101"/>
        <v>5.0299401197604787E-2</v>
      </c>
      <c r="J765" s="477">
        <v>167000</v>
      </c>
      <c r="K765" s="720">
        <f t="shared" si="97"/>
        <v>0.15013774104683186</v>
      </c>
      <c r="L765" s="694">
        <v>145200</v>
      </c>
    </row>
    <row r="766" spans="1:12" s="28" customFormat="1" ht="30" customHeight="1">
      <c r="A766" s="396">
        <v>71000019581</v>
      </c>
      <c r="B766" s="868" t="s">
        <v>911</v>
      </c>
      <c r="C766" s="879"/>
      <c r="D766" s="879"/>
      <c r="E766" s="879"/>
      <c r="F766" s="879"/>
      <c r="G766" s="211">
        <f t="shared" si="100"/>
        <v>199500</v>
      </c>
      <c r="H766" s="477">
        <v>239400</v>
      </c>
      <c r="I766" s="720">
        <f t="shared" si="101"/>
        <v>0</v>
      </c>
      <c r="J766" s="477">
        <v>239400</v>
      </c>
      <c r="K766" s="720">
        <f t="shared" si="97"/>
        <v>0.14985590778097979</v>
      </c>
      <c r="L766" s="694">
        <v>208200</v>
      </c>
    </row>
    <row r="767" spans="1:12" s="28" customFormat="1" ht="30" customHeight="1">
      <c r="A767" s="399">
        <v>71000019582</v>
      </c>
      <c r="B767" s="935" t="s">
        <v>912</v>
      </c>
      <c r="C767" s="936"/>
      <c r="D767" s="936"/>
      <c r="E767" s="936"/>
      <c r="F767" s="936"/>
      <c r="G767" s="182">
        <f t="shared" si="100"/>
        <v>209500</v>
      </c>
      <c r="H767" s="477">
        <v>251400</v>
      </c>
      <c r="I767" s="720">
        <f t="shared" si="101"/>
        <v>0</v>
      </c>
      <c r="J767" s="477">
        <v>251400</v>
      </c>
      <c r="K767" s="720">
        <f t="shared" si="97"/>
        <v>0.15004574565416284</v>
      </c>
      <c r="L767" s="694">
        <v>218600</v>
      </c>
    </row>
    <row r="768" spans="1:12" s="28" customFormat="1" ht="15" customHeight="1">
      <c r="A768" s="400"/>
      <c r="B768" s="968" t="s">
        <v>489</v>
      </c>
      <c r="C768" s="969"/>
      <c r="D768" s="969"/>
      <c r="E768" s="969"/>
      <c r="F768" s="970"/>
      <c r="G768" s="45"/>
      <c r="H768" s="282"/>
      <c r="I768" s="282"/>
      <c r="J768" s="282"/>
      <c r="K768" s="720"/>
      <c r="L768" s="324"/>
    </row>
    <row r="769" spans="1:12" s="24" customFormat="1" ht="15" customHeight="1">
      <c r="A769" s="401">
        <v>21000180422</v>
      </c>
      <c r="B769" s="971" t="s">
        <v>27</v>
      </c>
      <c r="C769" s="972"/>
      <c r="D769" s="972"/>
      <c r="E769" s="972"/>
      <c r="F769" s="973"/>
      <c r="G769" s="41">
        <f t="shared" ref="G769:G774" si="102">H769/1.2</f>
        <v>45608.333333333336</v>
      </c>
      <c r="H769" s="477">
        <v>54730</v>
      </c>
      <c r="I769" s="720">
        <f t="shared" ref="I769:I774" si="103">H769/J769-100%</f>
        <v>0.30000000000000004</v>
      </c>
      <c r="J769" s="477">
        <v>42100</v>
      </c>
      <c r="K769" s="720">
        <f t="shared" si="97"/>
        <v>0.1502732240437159</v>
      </c>
      <c r="L769" s="324">
        <v>36600</v>
      </c>
    </row>
    <row r="770" spans="1:12" s="24" customFormat="1" ht="15" customHeight="1">
      <c r="A770" s="402">
        <v>21000180838</v>
      </c>
      <c r="B770" s="971" t="s">
        <v>28</v>
      </c>
      <c r="C770" s="972"/>
      <c r="D770" s="972"/>
      <c r="E770" s="972"/>
      <c r="F770" s="973"/>
      <c r="G770" s="41">
        <f t="shared" si="102"/>
        <v>41600</v>
      </c>
      <c r="H770" s="477">
        <v>49920</v>
      </c>
      <c r="I770" s="720">
        <f t="shared" si="103"/>
        <v>0.30000000000000004</v>
      </c>
      <c r="J770" s="477">
        <v>38400</v>
      </c>
      <c r="K770" s="720">
        <f t="shared" si="97"/>
        <v>0.14970059880239517</v>
      </c>
      <c r="L770" s="324">
        <v>33400</v>
      </c>
    </row>
    <row r="771" spans="1:12" s="24" customFormat="1" ht="15" customHeight="1">
      <c r="A771" s="402">
        <v>21000180839</v>
      </c>
      <c r="B771" s="971" t="s">
        <v>490</v>
      </c>
      <c r="C771" s="972"/>
      <c r="D771" s="972"/>
      <c r="E771" s="972"/>
      <c r="F771" s="973"/>
      <c r="G771" s="41">
        <f t="shared" si="102"/>
        <v>50266.666666666672</v>
      </c>
      <c r="H771" s="477">
        <v>60320</v>
      </c>
      <c r="I771" s="720">
        <f t="shared" si="103"/>
        <v>0.30000000000000004</v>
      </c>
      <c r="J771" s="477">
        <v>46400</v>
      </c>
      <c r="K771" s="720">
        <f t="shared" si="97"/>
        <v>0.15136476426799006</v>
      </c>
      <c r="L771" s="324">
        <v>40300</v>
      </c>
    </row>
    <row r="772" spans="1:12" s="24" customFormat="1" ht="15" customHeight="1">
      <c r="A772" s="402">
        <v>21000802403</v>
      </c>
      <c r="B772" s="971" t="s">
        <v>311</v>
      </c>
      <c r="C772" s="972"/>
      <c r="D772" s="972"/>
      <c r="E772" s="972"/>
      <c r="F772" s="973"/>
      <c r="G772" s="41">
        <f t="shared" si="102"/>
        <v>79191.666666666672</v>
      </c>
      <c r="H772" s="477">
        <v>95030</v>
      </c>
      <c r="I772" s="720">
        <f t="shared" si="103"/>
        <v>0.30000000000000004</v>
      </c>
      <c r="J772" s="477">
        <v>73100</v>
      </c>
      <c r="K772" s="720">
        <f t="shared" si="97"/>
        <v>0.14937106918238996</v>
      </c>
      <c r="L772" s="324">
        <v>63600</v>
      </c>
    </row>
    <row r="773" spans="1:12" s="24" customFormat="1" ht="15" customHeight="1">
      <c r="A773" s="403">
        <v>21000007877</v>
      </c>
      <c r="B773" s="971" t="s">
        <v>286</v>
      </c>
      <c r="C773" s="972"/>
      <c r="D773" s="972"/>
      <c r="E773" s="972"/>
      <c r="F773" s="973"/>
      <c r="G773" s="46">
        <f t="shared" si="102"/>
        <v>44308.333333333336</v>
      </c>
      <c r="H773" s="477">
        <v>53170</v>
      </c>
      <c r="I773" s="720">
        <f t="shared" si="103"/>
        <v>0.30000000000000004</v>
      </c>
      <c r="J773" s="477">
        <v>40900</v>
      </c>
      <c r="K773" s="720">
        <f t="shared" si="97"/>
        <v>0.148876404494382</v>
      </c>
      <c r="L773" s="324">
        <v>35600</v>
      </c>
    </row>
    <row r="774" spans="1:12" s="24" customFormat="1" ht="15" customHeight="1">
      <c r="A774" s="404">
        <v>21001801170</v>
      </c>
      <c r="B774" s="983" t="s">
        <v>29</v>
      </c>
      <c r="C774" s="984"/>
      <c r="D774" s="984"/>
      <c r="E774" s="984"/>
      <c r="F774" s="985"/>
      <c r="G774" s="232">
        <f t="shared" si="102"/>
        <v>62616.666666666672</v>
      </c>
      <c r="H774" s="477">
        <v>75140</v>
      </c>
      <c r="I774" s="720">
        <f t="shared" si="103"/>
        <v>0.30000000000000004</v>
      </c>
      <c r="J774" s="508">
        <v>57800</v>
      </c>
      <c r="K774" s="720">
        <f t="shared" si="97"/>
        <v>0.14910536779324057</v>
      </c>
      <c r="L774" s="324">
        <v>50300</v>
      </c>
    </row>
    <row r="775" spans="1:12" s="24" customFormat="1" ht="15" customHeight="1">
      <c r="A775" s="79"/>
      <c r="B775" s="1052" t="s">
        <v>387</v>
      </c>
      <c r="C775" s="1053"/>
      <c r="D775" s="1053"/>
      <c r="E775" s="1053"/>
      <c r="F775" s="1054"/>
      <c r="G775" s="541"/>
      <c r="H775" s="313"/>
      <c r="I775" s="313"/>
      <c r="J775" s="313"/>
      <c r="K775" s="720"/>
      <c r="L775" s="485"/>
    </row>
    <row r="776" spans="1:12" s="24" customFormat="1" ht="15" customHeight="1">
      <c r="A776" s="405">
        <v>21000801000</v>
      </c>
      <c r="B776" s="1015" t="s">
        <v>353</v>
      </c>
      <c r="C776" s="1016"/>
      <c r="D776" s="1016"/>
      <c r="E776" s="1016"/>
      <c r="F776" s="1017"/>
      <c r="G776" s="81">
        <f>H776/1.2</f>
        <v>245850</v>
      </c>
      <c r="H776" s="477">
        <v>295020</v>
      </c>
      <c r="I776" s="720">
        <f>H776/J776-100%</f>
        <v>0.10000000000000009</v>
      </c>
      <c r="J776" s="477">
        <v>268200</v>
      </c>
      <c r="K776" s="720">
        <f t="shared" si="97"/>
        <v>0.15008576329331036</v>
      </c>
      <c r="L776" s="663">
        <v>233200</v>
      </c>
    </row>
    <row r="777" spans="1:12" s="24" customFormat="1" ht="15" customHeight="1">
      <c r="A777" s="406">
        <v>21000801001</v>
      </c>
      <c r="B777" s="977" t="s">
        <v>354</v>
      </c>
      <c r="C777" s="978"/>
      <c r="D777" s="978"/>
      <c r="E777" s="978"/>
      <c r="F777" s="979"/>
      <c r="G777" s="81">
        <f>H777/1.2</f>
        <v>311483.33333333337</v>
      </c>
      <c r="H777" s="477">
        <v>373780.00000000006</v>
      </c>
      <c r="I777" s="720">
        <f>H777/J777-100%</f>
        <v>0.10000000000000009</v>
      </c>
      <c r="J777" s="477">
        <v>339800</v>
      </c>
      <c r="K777" s="720">
        <f t="shared" si="97"/>
        <v>0.1499153976311336</v>
      </c>
      <c r="L777" s="663">
        <v>295500</v>
      </c>
    </row>
    <row r="778" spans="1:12" s="24" customFormat="1" ht="15" customHeight="1">
      <c r="A778" s="78"/>
      <c r="B778" s="1303" t="s">
        <v>388</v>
      </c>
      <c r="C778" s="1124"/>
      <c r="D778" s="1124"/>
      <c r="E778" s="1124"/>
      <c r="F778" s="1125"/>
      <c r="G778" s="76"/>
      <c r="H778" s="313"/>
      <c r="I778" s="313"/>
      <c r="J778" s="313"/>
      <c r="K778" s="720"/>
      <c r="L778" s="485"/>
    </row>
    <row r="779" spans="1:12" s="24" customFormat="1" ht="30" customHeight="1">
      <c r="A779" s="297">
        <v>21000807730</v>
      </c>
      <c r="B779" s="1115" t="s">
        <v>895</v>
      </c>
      <c r="C779" s="1116"/>
      <c r="D779" s="1116"/>
      <c r="E779" s="1116"/>
      <c r="F779" s="1117"/>
      <c r="G779" s="29">
        <f>H779/1.2</f>
        <v>91416.666666666672</v>
      </c>
      <c r="H779" s="477">
        <v>109700</v>
      </c>
      <c r="I779" s="720">
        <f>H779/J779-100%</f>
        <v>0</v>
      </c>
      <c r="J779" s="477">
        <v>109700</v>
      </c>
      <c r="K779" s="720">
        <f t="shared" si="97"/>
        <v>0.14989517819706499</v>
      </c>
      <c r="L779" s="485">
        <v>95400</v>
      </c>
    </row>
    <row r="780" spans="1:12" s="24" customFormat="1" ht="30" customHeight="1">
      <c r="A780" s="297">
        <v>21000807729</v>
      </c>
      <c r="B780" s="1115" t="s">
        <v>529</v>
      </c>
      <c r="C780" s="1116"/>
      <c r="D780" s="1116"/>
      <c r="E780" s="1116"/>
      <c r="F780" s="1117"/>
      <c r="G780" s="29">
        <f>H780/1.2</f>
        <v>94583.333333333343</v>
      </c>
      <c r="H780" s="477">
        <v>113500</v>
      </c>
      <c r="I780" s="720">
        <f>H780/J780-100%</f>
        <v>0</v>
      </c>
      <c r="J780" s="477">
        <v>113500</v>
      </c>
      <c r="K780" s="720">
        <f t="shared" si="97"/>
        <v>0.1499493414387032</v>
      </c>
      <c r="L780" s="485">
        <v>98700</v>
      </c>
    </row>
    <row r="781" spans="1:12" s="24" customFormat="1" ht="30" customHeight="1">
      <c r="A781" s="297">
        <v>21000807728</v>
      </c>
      <c r="B781" s="1115" t="s">
        <v>525</v>
      </c>
      <c r="C781" s="1116"/>
      <c r="D781" s="1116"/>
      <c r="E781" s="1116"/>
      <c r="F781" s="1117"/>
      <c r="G781" s="29">
        <f>H781/1.2</f>
        <v>108150</v>
      </c>
      <c r="H781" s="477">
        <v>129780</v>
      </c>
      <c r="I781" s="720">
        <f>H781/J781-100%</f>
        <v>5.0000000000000044E-2</v>
      </c>
      <c r="J781" s="477">
        <v>123600</v>
      </c>
      <c r="K781" s="720">
        <f t="shared" si="97"/>
        <v>0.14976744186046509</v>
      </c>
      <c r="L781" s="485">
        <v>107500</v>
      </c>
    </row>
    <row r="782" spans="1:12" s="24" customFormat="1" ht="30" customHeight="1">
      <c r="A782" s="309">
        <v>21000807726</v>
      </c>
      <c r="B782" s="1115" t="s">
        <v>526</v>
      </c>
      <c r="C782" s="1116"/>
      <c r="D782" s="1116"/>
      <c r="E782" s="1116"/>
      <c r="F782" s="1117"/>
      <c r="G782" s="191">
        <f>H782/1.2</f>
        <v>47083.333333333336</v>
      </c>
      <c r="H782" s="477">
        <v>56500</v>
      </c>
      <c r="I782" s="720">
        <f>H782/J782-100%</f>
        <v>0</v>
      </c>
      <c r="J782" s="477">
        <v>56500</v>
      </c>
      <c r="K782" s="720">
        <f t="shared" si="97"/>
        <v>0.15071283095723009</v>
      </c>
      <c r="L782" s="670">
        <v>49100</v>
      </c>
    </row>
    <row r="783" spans="1:12" s="24" customFormat="1" ht="30" customHeight="1">
      <c r="A783" s="407">
        <v>21000807725</v>
      </c>
      <c r="B783" s="992" t="s">
        <v>524</v>
      </c>
      <c r="C783" s="993"/>
      <c r="D783" s="993"/>
      <c r="E783" s="993"/>
      <c r="F783" s="994"/>
      <c r="G783" s="36">
        <f>H783/1.2</f>
        <v>63833.333333333336</v>
      </c>
      <c r="H783" s="477">
        <v>76600</v>
      </c>
      <c r="I783" s="720">
        <f>H783/J783-100%</f>
        <v>0</v>
      </c>
      <c r="J783" s="477">
        <v>76600</v>
      </c>
      <c r="K783" s="720">
        <f t="shared" si="97"/>
        <v>0.1501501501501501</v>
      </c>
      <c r="L783" s="670">
        <v>66600</v>
      </c>
    </row>
    <row r="784" spans="1:12" s="28" customFormat="1" ht="15" customHeight="1" thickBot="1">
      <c r="A784" s="369"/>
      <c r="B784" s="1114"/>
      <c r="C784" s="1114"/>
      <c r="D784" s="1114"/>
      <c r="E784" s="1114"/>
      <c r="F784" s="1114"/>
      <c r="G784" s="938">
        <v>44805</v>
      </c>
      <c r="H784" s="939"/>
      <c r="I784" s="806"/>
      <c r="J784" s="806"/>
      <c r="K784" s="938">
        <v>44593</v>
      </c>
      <c r="L784" s="939"/>
    </row>
    <row r="785" spans="1:12" s="24" customFormat="1" ht="20.100000000000001" customHeight="1">
      <c r="A785" s="23" t="s">
        <v>205</v>
      </c>
      <c r="B785" s="980" t="s">
        <v>545</v>
      </c>
      <c r="C785" s="981"/>
      <c r="D785" s="981"/>
      <c r="E785" s="981"/>
      <c r="F785" s="982"/>
      <c r="G785" s="923" t="s">
        <v>253</v>
      </c>
      <c r="H785" s="924"/>
      <c r="I785" s="807"/>
      <c r="J785" s="807"/>
      <c r="K785" s="923" t="s">
        <v>253</v>
      </c>
      <c r="L785" s="924"/>
    </row>
    <row r="786" spans="1:12" s="28" customFormat="1" ht="20.100000000000001" customHeight="1" thickBot="1">
      <c r="A786" s="25"/>
      <c r="B786" s="1021" t="s">
        <v>546</v>
      </c>
      <c r="C786" s="1022"/>
      <c r="D786" s="1022"/>
      <c r="E786" s="1022"/>
      <c r="F786" s="1023"/>
      <c r="G786" s="47" t="s">
        <v>206</v>
      </c>
      <c r="H786" s="476" t="s">
        <v>670</v>
      </c>
      <c r="I786" s="476"/>
      <c r="J786" s="476" t="s">
        <v>670</v>
      </c>
      <c r="K786" s="730" t="s">
        <v>1292</v>
      </c>
      <c r="L786" s="476" t="s">
        <v>670</v>
      </c>
    </row>
    <row r="787" spans="1:12" s="24" customFormat="1" ht="15" customHeight="1">
      <c r="A787" s="56"/>
      <c r="B787" s="877" t="s">
        <v>398</v>
      </c>
      <c r="C787" s="877"/>
      <c r="D787" s="877"/>
      <c r="E787" s="877"/>
      <c r="F787" s="878"/>
      <c r="G787" s="16"/>
      <c r="H787" s="313"/>
      <c r="I787" s="313"/>
      <c r="J787" s="313"/>
      <c r="K787" s="720"/>
      <c r="L787" s="485"/>
    </row>
    <row r="788" spans="1:12" s="24" customFormat="1" ht="30.4" customHeight="1">
      <c r="A788" s="408">
        <v>71000019405</v>
      </c>
      <c r="B788" s="884" t="s">
        <v>587</v>
      </c>
      <c r="C788" s="885"/>
      <c r="D788" s="885"/>
      <c r="E788" s="885"/>
      <c r="F788" s="886"/>
      <c r="G788" s="191">
        <f>H788/1.2</f>
        <v>79083.333333333343</v>
      </c>
      <c r="H788" s="477">
        <v>94900</v>
      </c>
      <c r="I788" s="720">
        <f t="shared" ref="I788:I815" si="104">H788/J788-100%</f>
        <v>4.9778761061946897E-2</v>
      </c>
      <c r="J788" s="477">
        <v>90400</v>
      </c>
      <c r="K788" s="720">
        <f t="shared" ref="K788:K815" si="105">J788/L788-100%</f>
        <v>0.15012722646310439</v>
      </c>
      <c r="L788" s="661">
        <v>78600</v>
      </c>
    </row>
    <row r="789" spans="1:12" s="24" customFormat="1" ht="30.4" customHeight="1">
      <c r="A789" s="408">
        <v>71000019494</v>
      </c>
      <c r="B789" s="884" t="s">
        <v>588</v>
      </c>
      <c r="C789" s="885"/>
      <c r="D789" s="885"/>
      <c r="E789" s="885"/>
      <c r="F789" s="886"/>
      <c r="G789" s="191">
        <f t="shared" ref="G789:G797" si="106">H789/1.2</f>
        <v>79083.333333333343</v>
      </c>
      <c r="H789" s="477">
        <v>94900</v>
      </c>
      <c r="I789" s="720">
        <f t="shared" si="104"/>
        <v>4.9778761061946897E-2</v>
      </c>
      <c r="J789" s="477">
        <v>90400</v>
      </c>
      <c r="K789" s="720">
        <f t="shared" si="105"/>
        <v>0.15012722646310439</v>
      </c>
      <c r="L789" s="661">
        <v>78600</v>
      </c>
    </row>
    <row r="790" spans="1:12" s="88" customFormat="1" ht="30.4" customHeight="1">
      <c r="A790" s="409">
        <v>71000019537</v>
      </c>
      <c r="B790" s="887" t="s">
        <v>1329</v>
      </c>
      <c r="C790" s="888"/>
      <c r="D790" s="888"/>
      <c r="E790" s="888"/>
      <c r="F790" s="889"/>
      <c r="G790" s="209">
        <f>H790/1.2</f>
        <v>78416.666666666672</v>
      </c>
      <c r="H790" s="478">
        <v>94100</v>
      </c>
      <c r="I790" s="734"/>
      <c r="J790" s="478"/>
      <c r="K790" s="734"/>
      <c r="L790" s="660"/>
    </row>
    <row r="791" spans="1:12" s="88" customFormat="1" ht="30.4" customHeight="1">
      <c r="A791" s="409">
        <v>71000019538</v>
      </c>
      <c r="B791" s="887" t="s">
        <v>1330</v>
      </c>
      <c r="C791" s="888"/>
      <c r="D791" s="888"/>
      <c r="E791" s="888"/>
      <c r="F791" s="889"/>
      <c r="G791" s="209">
        <f>H791/1.2</f>
        <v>78416.666666666672</v>
      </c>
      <c r="H791" s="478">
        <v>94100</v>
      </c>
      <c r="I791" s="734"/>
      <c r="J791" s="478"/>
      <c r="K791" s="734"/>
      <c r="L791" s="660"/>
    </row>
    <row r="792" spans="1:12" s="28" customFormat="1" ht="30.4" customHeight="1">
      <c r="A792" s="408">
        <v>71000019403</v>
      </c>
      <c r="B792" s="884" t="s">
        <v>541</v>
      </c>
      <c r="C792" s="885"/>
      <c r="D792" s="885"/>
      <c r="E792" s="885"/>
      <c r="F792" s="886"/>
      <c r="G792" s="191">
        <f t="shared" si="106"/>
        <v>84333.333333333343</v>
      </c>
      <c r="H792" s="477">
        <v>101200</v>
      </c>
      <c r="I792" s="720">
        <f t="shared" si="104"/>
        <v>0</v>
      </c>
      <c r="J792" s="477">
        <v>101200</v>
      </c>
      <c r="K792" s="720">
        <f t="shared" si="105"/>
        <v>0.14999999999999991</v>
      </c>
      <c r="L792" s="661">
        <v>88000</v>
      </c>
    </row>
    <row r="793" spans="1:12" s="28" customFormat="1" ht="30.4" customHeight="1">
      <c r="A793" s="408">
        <v>71000019437</v>
      </c>
      <c r="B793" s="965" t="s">
        <v>542</v>
      </c>
      <c r="C793" s="966"/>
      <c r="D793" s="966"/>
      <c r="E793" s="966"/>
      <c r="F793" s="967"/>
      <c r="G793" s="191">
        <f t="shared" si="106"/>
        <v>84333.333333333343</v>
      </c>
      <c r="H793" s="477">
        <v>101200</v>
      </c>
      <c r="I793" s="720">
        <f t="shared" si="104"/>
        <v>0</v>
      </c>
      <c r="J793" s="477">
        <v>101200</v>
      </c>
      <c r="K793" s="720">
        <f t="shared" si="105"/>
        <v>0.14999999999999991</v>
      </c>
      <c r="L793" s="661">
        <v>88000</v>
      </c>
    </row>
    <row r="794" spans="1:12" s="28" customFormat="1" ht="30.4" customHeight="1">
      <c r="A794" s="408">
        <v>71000019438</v>
      </c>
      <c r="B794" s="989" t="s">
        <v>543</v>
      </c>
      <c r="C794" s="990"/>
      <c r="D794" s="990"/>
      <c r="E794" s="990"/>
      <c r="F794" s="991"/>
      <c r="G794" s="191">
        <f t="shared" si="106"/>
        <v>86916.666666666672</v>
      </c>
      <c r="H794" s="477">
        <v>104300</v>
      </c>
      <c r="I794" s="720">
        <f t="shared" si="104"/>
        <v>0</v>
      </c>
      <c r="J794" s="477">
        <v>104300</v>
      </c>
      <c r="K794" s="720">
        <f t="shared" si="105"/>
        <v>0.14994487320837924</v>
      </c>
      <c r="L794" s="661">
        <v>90700</v>
      </c>
    </row>
    <row r="795" spans="1:12" s="28" customFormat="1" ht="30.4" customHeight="1">
      <c r="A795" s="408">
        <v>71000019447</v>
      </c>
      <c r="B795" s="965" t="s">
        <v>544</v>
      </c>
      <c r="C795" s="966"/>
      <c r="D795" s="966"/>
      <c r="E795" s="966"/>
      <c r="F795" s="967"/>
      <c r="G795" s="191">
        <f t="shared" si="106"/>
        <v>86916.666666666672</v>
      </c>
      <c r="H795" s="477">
        <v>104300</v>
      </c>
      <c r="I795" s="720">
        <f t="shared" si="104"/>
        <v>0</v>
      </c>
      <c r="J795" s="477">
        <v>104300</v>
      </c>
      <c r="K795" s="720">
        <f t="shared" si="105"/>
        <v>0.14994487320837924</v>
      </c>
      <c r="L795" s="661">
        <v>90700</v>
      </c>
    </row>
    <row r="796" spans="1:12" s="28" customFormat="1" ht="30.4" customHeight="1">
      <c r="A796" s="408">
        <v>71000019490</v>
      </c>
      <c r="B796" s="989" t="s">
        <v>585</v>
      </c>
      <c r="C796" s="990"/>
      <c r="D796" s="990"/>
      <c r="E796" s="990"/>
      <c r="F796" s="991"/>
      <c r="G796" s="191">
        <f t="shared" si="106"/>
        <v>88083.333333333343</v>
      </c>
      <c r="H796" s="477">
        <v>105700</v>
      </c>
      <c r="I796" s="720">
        <f t="shared" si="104"/>
        <v>0</v>
      </c>
      <c r="J796" s="477">
        <v>105700</v>
      </c>
      <c r="K796" s="720">
        <f t="shared" si="105"/>
        <v>0.1501632208922743</v>
      </c>
      <c r="L796" s="661">
        <v>91900</v>
      </c>
    </row>
    <row r="797" spans="1:12" s="28" customFormat="1" ht="30.4" customHeight="1">
      <c r="A797" s="408">
        <v>71000019491</v>
      </c>
      <c r="B797" s="965" t="s">
        <v>586</v>
      </c>
      <c r="C797" s="966"/>
      <c r="D797" s="966"/>
      <c r="E797" s="966"/>
      <c r="F797" s="967"/>
      <c r="G797" s="191">
        <f t="shared" si="106"/>
        <v>88083.333333333343</v>
      </c>
      <c r="H797" s="477">
        <v>105700</v>
      </c>
      <c r="I797" s="720">
        <f t="shared" si="104"/>
        <v>0</v>
      </c>
      <c r="J797" s="477">
        <v>105700</v>
      </c>
      <c r="K797" s="720">
        <f t="shared" si="105"/>
        <v>0.1501632208922743</v>
      </c>
      <c r="L797" s="661">
        <v>91900</v>
      </c>
    </row>
    <row r="798" spans="1:12" s="19" customFormat="1" ht="30.4" customHeight="1">
      <c r="A798" s="409">
        <v>71000009996</v>
      </c>
      <c r="B798" s="890" t="s">
        <v>1332</v>
      </c>
      <c r="C798" s="891"/>
      <c r="D798" s="891"/>
      <c r="E798" s="891"/>
      <c r="F798" s="892"/>
      <c r="G798" s="209">
        <f>H798/1.2</f>
        <v>134583.33333333334</v>
      </c>
      <c r="H798" s="478">
        <v>161500</v>
      </c>
      <c r="I798" s="734"/>
      <c r="J798" s="478"/>
      <c r="K798" s="734"/>
      <c r="L798" s="660"/>
    </row>
    <row r="799" spans="1:12" s="19" customFormat="1" ht="30.4" customHeight="1">
      <c r="A799" s="409">
        <v>71000019556</v>
      </c>
      <c r="B799" s="890" t="s">
        <v>1331</v>
      </c>
      <c r="C799" s="891"/>
      <c r="D799" s="891"/>
      <c r="E799" s="891"/>
      <c r="F799" s="892"/>
      <c r="G799" s="209">
        <f>H799/1.2</f>
        <v>134583.33333333334</v>
      </c>
      <c r="H799" s="478">
        <v>161500</v>
      </c>
      <c r="I799" s="734"/>
      <c r="J799" s="478"/>
      <c r="K799" s="734"/>
      <c r="L799" s="660"/>
    </row>
    <row r="800" spans="1:12" s="19" customFormat="1" ht="30.4" customHeight="1">
      <c r="A800" s="409">
        <v>71000019576</v>
      </c>
      <c r="B800" s="890" t="s">
        <v>1333</v>
      </c>
      <c r="C800" s="891"/>
      <c r="D800" s="891"/>
      <c r="E800" s="891"/>
      <c r="F800" s="892"/>
      <c r="G800" s="209">
        <f>H800/1.2</f>
        <v>141833.33333333334</v>
      </c>
      <c r="H800" s="478">
        <v>170200</v>
      </c>
      <c r="I800" s="734"/>
      <c r="J800" s="478"/>
      <c r="K800" s="734"/>
      <c r="L800" s="660"/>
    </row>
    <row r="801" spans="1:12" s="19" customFormat="1" ht="30.4" customHeight="1">
      <c r="A801" s="409">
        <v>71000019577</v>
      </c>
      <c r="B801" s="890" t="s">
        <v>1334</v>
      </c>
      <c r="C801" s="891"/>
      <c r="D801" s="891"/>
      <c r="E801" s="891"/>
      <c r="F801" s="892"/>
      <c r="G801" s="209">
        <f>H801/1.2</f>
        <v>141833.33333333334</v>
      </c>
      <c r="H801" s="478">
        <v>170200</v>
      </c>
      <c r="I801" s="734"/>
      <c r="J801" s="478"/>
      <c r="K801" s="734"/>
      <c r="L801" s="660"/>
    </row>
    <row r="802" spans="1:12" s="28" customFormat="1" ht="14.25">
      <c r="A802" s="408">
        <v>71000019529</v>
      </c>
      <c r="B802" s="989" t="s">
        <v>782</v>
      </c>
      <c r="C802" s="990"/>
      <c r="D802" s="990"/>
      <c r="E802" s="990"/>
      <c r="F802" s="991"/>
      <c r="G802" s="191">
        <f t="shared" ref="G802:G808" si="107">H802/1.2</f>
        <v>165333.33333333334</v>
      </c>
      <c r="H802" s="477">
        <v>198400</v>
      </c>
      <c r="I802" s="818">
        <f t="shared" si="104"/>
        <v>0</v>
      </c>
      <c r="J802" s="477">
        <v>198400</v>
      </c>
      <c r="K802" s="818">
        <f t="shared" si="105"/>
        <v>0.15014492753623188</v>
      </c>
      <c r="L802" s="661">
        <v>172500</v>
      </c>
    </row>
    <row r="803" spans="1:12" s="28" customFormat="1" ht="14.25">
      <c r="A803" s="408">
        <v>71000019528</v>
      </c>
      <c r="B803" s="965" t="s">
        <v>783</v>
      </c>
      <c r="C803" s="966"/>
      <c r="D803" s="966"/>
      <c r="E803" s="966"/>
      <c r="F803" s="967"/>
      <c r="G803" s="191">
        <f t="shared" si="107"/>
        <v>165333.33333333334</v>
      </c>
      <c r="H803" s="477">
        <v>198400</v>
      </c>
      <c r="I803" s="818">
        <f t="shared" si="104"/>
        <v>0</v>
      </c>
      <c r="J803" s="477">
        <v>198400</v>
      </c>
      <c r="K803" s="818">
        <f t="shared" si="105"/>
        <v>0.15014492753623188</v>
      </c>
      <c r="L803" s="661">
        <v>172500</v>
      </c>
    </row>
    <row r="804" spans="1:12" s="28" customFormat="1" ht="14.25">
      <c r="A804" s="408">
        <v>71000019500</v>
      </c>
      <c r="B804" s="989" t="s">
        <v>784</v>
      </c>
      <c r="C804" s="990"/>
      <c r="D804" s="990"/>
      <c r="E804" s="990"/>
      <c r="F804" s="991"/>
      <c r="G804" s="191">
        <f t="shared" si="107"/>
        <v>184500</v>
      </c>
      <c r="H804" s="477">
        <v>221400</v>
      </c>
      <c r="I804" s="818">
        <f t="shared" si="104"/>
        <v>0</v>
      </c>
      <c r="J804" s="477">
        <v>221400</v>
      </c>
      <c r="K804" s="818">
        <f t="shared" si="105"/>
        <v>0.15012987012987011</v>
      </c>
      <c r="L804" s="661">
        <v>192500</v>
      </c>
    </row>
    <row r="805" spans="1:12" s="28" customFormat="1" ht="14.25">
      <c r="A805" s="408">
        <v>71000019505</v>
      </c>
      <c r="B805" s="965" t="s">
        <v>785</v>
      </c>
      <c r="C805" s="966"/>
      <c r="D805" s="966"/>
      <c r="E805" s="966"/>
      <c r="F805" s="967"/>
      <c r="G805" s="191">
        <f t="shared" si="107"/>
        <v>184500</v>
      </c>
      <c r="H805" s="477">
        <v>221400</v>
      </c>
      <c r="I805" s="818">
        <f t="shared" si="104"/>
        <v>0</v>
      </c>
      <c r="J805" s="477">
        <v>221400</v>
      </c>
      <c r="K805" s="818">
        <f t="shared" si="105"/>
        <v>0.15012987012987011</v>
      </c>
      <c r="L805" s="661">
        <v>192500</v>
      </c>
    </row>
    <row r="806" spans="1:12" s="28" customFormat="1" ht="14.25">
      <c r="A806" s="408">
        <v>71000019548</v>
      </c>
      <c r="B806" s="965" t="s">
        <v>1059</v>
      </c>
      <c r="C806" s="966"/>
      <c r="D806" s="966"/>
      <c r="E806" s="966"/>
      <c r="F806" s="967"/>
      <c r="G806" s="191">
        <f t="shared" si="107"/>
        <v>216083.33333333334</v>
      </c>
      <c r="H806" s="477">
        <v>259300</v>
      </c>
      <c r="I806" s="818">
        <f t="shared" si="104"/>
        <v>0</v>
      </c>
      <c r="J806" s="477">
        <v>259300</v>
      </c>
      <c r="K806" s="818">
        <f t="shared" si="105"/>
        <v>0.14988913525498893</v>
      </c>
      <c r="L806" s="661">
        <v>225500</v>
      </c>
    </row>
    <row r="807" spans="1:12" s="28" customFormat="1" ht="14.25">
      <c r="A807" s="408">
        <v>71000019552</v>
      </c>
      <c r="B807" s="965" t="s">
        <v>1060</v>
      </c>
      <c r="C807" s="966"/>
      <c r="D807" s="966"/>
      <c r="E807" s="966"/>
      <c r="F807" s="967"/>
      <c r="G807" s="191">
        <f t="shared" si="107"/>
        <v>216083.33333333334</v>
      </c>
      <c r="H807" s="477">
        <v>259300</v>
      </c>
      <c r="I807" s="818">
        <f t="shared" si="104"/>
        <v>0</v>
      </c>
      <c r="J807" s="477">
        <v>259300</v>
      </c>
      <c r="K807" s="818">
        <f t="shared" si="105"/>
        <v>0.14988913525498893</v>
      </c>
      <c r="L807" s="661">
        <v>225500</v>
      </c>
    </row>
    <row r="808" spans="1:12" s="28" customFormat="1" ht="15" customHeight="1">
      <c r="A808" s="408">
        <v>71000019493</v>
      </c>
      <c r="B808" s="1079" t="s">
        <v>589</v>
      </c>
      <c r="C808" s="1080"/>
      <c r="D808" s="1080"/>
      <c r="E808" s="1080"/>
      <c r="F808" s="1081"/>
      <c r="G808" s="191">
        <f t="shared" si="107"/>
        <v>275250</v>
      </c>
      <c r="H808" s="477">
        <v>330300</v>
      </c>
      <c r="I808" s="818">
        <f t="shared" si="104"/>
        <v>0</v>
      </c>
      <c r="J808" s="477">
        <v>330300</v>
      </c>
      <c r="K808" s="818">
        <f t="shared" si="105"/>
        <v>0.15006963788300842</v>
      </c>
      <c r="L808" s="661">
        <v>287200</v>
      </c>
    </row>
    <row r="809" spans="1:12" s="28" customFormat="1" ht="15" customHeight="1">
      <c r="A809" s="408">
        <v>71000019499</v>
      </c>
      <c r="B809" s="1079" t="s">
        <v>590</v>
      </c>
      <c r="C809" s="1080"/>
      <c r="D809" s="1080"/>
      <c r="E809" s="1080"/>
      <c r="F809" s="1081"/>
      <c r="G809" s="191">
        <f t="shared" ref="G809:G816" si="108">H809/1.2</f>
        <v>275250</v>
      </c>
      <c r="H809" s="477">
        <v>330300</v>
      </c>
      <c r="I809" s="818">
        <f t="shared" si="104"/>
        <v>0</v>
      </c>
      <c r="J809" s="477">
        <v>330300</v>
      </c>
      <c r="K809" s="818">
        <f t="shared" si="105"/>
        <v>0.15006963788300842</v>
      </c>
      <c r="L809" s="661">
        <v>287200</v>
      </c>
    </row>
    <row r="810" spans="1:12" s="28" customFormat="1" ht="15" customHeight="1">
      <c r="A810" s="408">
        <v>71000019411</v>
      </c>
      <c r="B810" s="1079" t="s">
        <v>591</v>
      </c>
      <c r="C810" s="1080"/>
      <c r="D810" s="1080"/>
      <c r="E810" s="1080"/>
      <c r="F810" s="1081"/>
      <c r="G810" s="191">
        <f t="shared" si="108"/>
        <v>317000</v>
      </c>
      <c r="H810" s="477">
        <v>380400</v>
      </c>
      <c r="I810" s="818">
        <f t="shared" si="104"/>
        <v>0</v>
      </c>
      <c r="J810" s="477">
        <v>380400</v>
      </c>
      <c r="K810" s="818">
        <f t="shared" si="105"/>
        <v>0.14993954050785963</v>
      </c>
      <c r="L810" s="661">
        <v>330800</v>
      </c>
    </row>
    <row r="811" spans="1:12" s="28" customFormat="1" ht="15" customHeight="1">
      <c r="A811" s="408">
        <v>71000019446</v>
      </c>
      <c r="B811" s="965" t="s">
        <v>592</v>
      </c>
      <c r="C811" s="966"/>
      <c r="D811" s="966"/>
      <c r="E811" s="966"/>
      <c r="F811" s="967"/>
      <c r="G811" s="191">
        <f t="shared" si="108"/>
        <v>317000</v>
      </c>
      <c r="H811" s="477">
        <v>380400</v>
      </c>
      <c r="I811" s="818">
        <f t="shared" si="104"/>
        <v>0</v>
      </c>
      <c r="J811" s="477">
        <v>380400</v>
      </c>
      <c r="K811" s="818">
        <f t="shared" si="105"/>
        <v>0.14993954050785963</v>
      </c>
      <c r="L811" s="661">
        <v>330800</v>
      </c>
    </row>
    <row r="812" spans="1:12" s="28" customFormat="1" ht="15" customHeight="1">
      <c r="A812" s="410">
        <v>71000019443</v>
      </c>
      <c r="B812" s="1079" t="s">
        <v>601</v>
      </c>
      <c r="C812" s="1080"/>
      <c r="D812" s="1080"/>
      <c r="E812" s="1080"/>
      <c r="F812" s="1081"/>
      <c r="G812" s="191">
        <f t="shared" si="108"/>
        <v>407000</v>
      </c>
      <c r="H812" s="477">
        <v>488400</v>
      </c>
      <c r="I812" s="818">
        <f t="shared" si="104"/>
        <v>0</v>
      </c>
      <c r="J812" s="477">
        <v>488400</v>
      </c>
      <c r="K812" s="818">
        <f t="shared" si="105"/>
        <v>0.14998822698375314</v>
      </c>
      <c r="L812" s="661">
        <v>424700</v>
      </c>
    </row>
    <row r="813" spans="1:12" s="28" customFormat="1" ht="15" customHeight="1">
      <c r="A813" s="408">
        <v>71000019492</v>
      </c>
      <c r="B813" s="965" t="s">
        <v>600</v>
      </c>
      <c r="C813" s="966"/>
      <c r="D813" s="966"/>
      <c r="E813" s="966"/>
      <c r="F813" s="967"/>
      <c r="G813" s="191">
        <f t="shared" si="108"/>
        <v>407000</v>
      </c>
      <c r="H813" s="477">
        <v>488400</v>
      </c>
      <c r="I813" s="818">
        <f t="shared" si="104"/>
        <v>0</v>
      </c>
      <c r="J813" s="477">
        <v>488400</v>
      </c>
      <c r="K813" s="818">
        <f t="shared" si="105"/>
        <v>0.14998822698375314</v>
      </c>
      <c r="L813" s="661">
        <v>424700</v>
      </c>
    </row>
    <row r="814" spans="1:12" s="28" customFormat="1" ht="15" customHeight="1">
      <c r="A814" s="410">
        <v>71000019498</v>
      </c>
      <c r="B814" s="1079" t="s">
        <v>652</v>
      </c>
      <c r="C814" s="1080"/>
      <c r="D814" s="1080"/>
      <c r="E814" s="1080"/>
      <c r="F814" s="1081"/>
      <c r="G814" s="191">
        <f t="shared" si="108"/>
        <v>742166.66666666674</v>
      </c>
      <c r="H814" s="477">
        <v>890600</v>
      </c>
      <c r="I814" s="818">
        <f t="shared" si="104"/>
        <v>4.9988210327752913E-2</v>
      </c>
      <c r="J814" s="477">
        <v>848200</v>
      </c>
      <c r="K814" s="818">
        <f t="shared" si="105"/>
        <v>0.14994577006507592</v>
      </c>
      <c r="L814" s="661">
        <v>737600</v>
      </c>
    </row>
    <row r="815" spans="1:12" s="28" customFormat="1" ht="15" customHeight="1">
      <c r="A815" s="411">
        <v>71000019511</v>
      </c>
      <c r="B815" s="965" t="s">
        <v>653</v>
      </c>
      <c r="C815" s="966"/>
      <c r="D815" s="966"/>
      <c r="E815" s="966"/>
      <c r="F815" s="967"/>
      <c r="G815" s="191">
        <f t="shared" si="108"/>
        <v>742166.66666666674</v>
      </c>
      <c r="H815" s="477">
        <v>890600</v>
      </c>
      <c r="I815" s="818">
        <f t="shared" si="104"/>
        <v>4.9988210327752913E-2</v>
      </c>
      <c r="J815" s="477">
        <v>848200</v>
      </c>
      <c r="K815" s="818">
        <f t="shared" si="105"/>
        <v>0.14994577006507592</v>
      </c>
      <c r="L815" s="661">
        <v>737600</v>
      </c>
    </row>
    <row r="816" spans="1:12" s="28" customFormat="1" ht="30" customHeight="1">
      <c r="A816" s="412">
        <v>71000019551</v>
      </c>
      <c r="B816" s="986" t="s">
        <v>1336</v>
      </c>
      <c r="C816" s="987"/>
      <c r="D816" s="987"/>
      <c r="E816" s="987"/>
      <c r="F816" s="988"/>
      <c r="G816" s="209">
        <f t="shared" si="108"/>
        <v>490666.66666666669</v>
      </c>
      <c r="H816" s="478">
        <v>588800</v>
      </c>
      <c r="I816" s="818"/>
      <c r="J816" s="819"/>
      <c r="K816" s="818"/>
      <c r="L816" s="661"/>
    </row>
    <row r="817" spans="1:12" s="19" customFormat="1" ht="30" customHeight="1">
      <c r="A817" s="412">
        <v>71000019618</v>
      </c>
      <c r="B817" s="986" t="s">
        <v>1335</v>
      </c>
      <c r="C817" s="987"/>
      <c r="D817" s="987"/>
      <c r="E817" s="987"/>
      <c r="F817" s="988"/>
      <c r="G817" s="209">
        <f>H817/1.2</f>
        <v>490666.66666666669</v>
      </c>
      <c r="H817" s="478">
        <v>588800</v>
      </c>
      <c r="I817" s="734"/>
      <c r="J817" s="820"/>
      <c r="K817" s="734"/>
      <c r="L817" s="660"/>
    </row>
    <row r="818" spans="1:12" s="24" customFormat="1" ht="15" customHeight="1">
      <c r="A818" s="56"/>
      <c r="B818" s="877" t="s">
        <v>928</v>
      </c>
      <c r="C818" s="877"/>
      <c r="D818" s="877"/>
      <c r="E818" s="877"/>
      <c r="F818" s="878"/>
      <c r="G818" s="16"/>
      <c r="H818" s="488"/>
      <c r="I818" s="488"/>
      <c r="J818" s="488"/>
      <c r="K818" s="720"/>
      <c r="L818" s="673"/>
    </row>
    <row r="819" spans="1:12" s="28" customFormat="1" ht="15" customHeight="1">
      <c r="A819" s="409">
        <v>71000019991</v>
      </c>
      <c r="B819" s="1073" t="s">
        <v>932</v>
      </c>
      <c r="C819" s="1074"/>
      <c r="D819" s="1074"/>
      <c r="E819" s="1074"/>
      <c r="F819" s="1075"/>
      <c r="G819" s="209">
        <f>H819/1.2</f>
        <v>64750</v>
      </c>
      <c r="H819" s="477">
        <v>77700</v>
      </c>
      <c r="I819" s="720">
        <f>H819/J819-100%</f>
        <v>5.0000000000000044E-2</v>
      </c>
      <c r="J819" s="477">
        <v>74000</v>
      </c>
      <c r="K819" s="720">
        <f>J819/L819-100%</f>
        <v>0.15085536547433898</v>
      </c>
      <c r="L819" s="659">
        <v>64300</v>
      </c>
    </row>
    <row r="820" spans="1:12" s="28" customFormat="1" ht="15" customHeight="1">
      <c r="A820" s="408">
        <v>71000019412</v>
      </c>
      <c r="B820" s="1076" t="s">
        <v>929</v>
      </c>
      <c r="C820" s="1077"/>
      <c r="D820" s="1077"/>
      <c r="E820" s="1077"/>
      <c r="F820" s="1078"/>
      <c r="G820" s="191">
        <f>H820/1.2</f>
        <v>76583.333333333343</v>
      </c>
      <c r="H820" s="477">
        <v>91900</v>
      </c>
      <c r="I820" s="720">
        <f>H820/J820-100%</f>
        <v>5.0285714285714267E-2</v>
      </c>
      <c r="J820" s="477">
        <v>87500</v>
      </c>
      <c r="K820" s="720">
        <f>J820/L820-100%</f>
        <v>0.14980289093298294</v>
      </c>
      <c r="L820" s="485">
        <v>76100</v>
      </c>
    </row>
    <row r="821" spans="1:12" s="28" customFormat="1" ht="15" customHeight="1">
      <c r="A821" s="409">
        <v>71000019601</v>
      </c>
      <c r="B821" s="1073" t="s">
        <v>930</v>
      </c>
      <c r="C821" s="1074"/>
      <c r="D821" s="1074"/>
      <c r="E821" s="1074"/>
      <c r="F821" s="1075"/>
      <c r="G821" s="209">
        <f>H821/1.2</f>
        <v>72666.666666666672</v>
      </c>
      <c r="H821" s="477">
        <v>87200</v>
      </c>
      <c r="I821" s="720">
        <f>H821/J821-100%</f>
        <v>5.0602409638554224E-2</v>
      </c>
      <c r="J821" s="477">
        <v>83000</v>
      </c>
      <c r="K821" s="720">
        <f>J821/L821-100%</f>
        <v>0.14958448753462594</v>
      </c>
      <c r="L821" s="659">
        <v>72200</v>
      </c>
    </row>
    <row r="822" spans="1:12" s="28" customFormat="1" ht="30.4" customHeight="1">
      <c r="A822" s="411">
        <v>71000019456</v>
      </c>
      <c r="B822" s="1485" t="s">
        <v>593</v>
      </c>
      <c r="C822" s="1486"/>
      <c r="D822" s="1486"/>
      <c r="E822" s="1486"/>
      <c r="F822" s="1487"/>
      <c r="G822" s="191">
        <f>H822/1.2</f>
        <v>108166.66666666667</v>
      </c>
      <c r="H822" s="477">
        <v>129800</v>
      </c>
      <c r="I822" s="720">
        <f>H822/J822-100%</f>
        <v>5.0161812297734532E-2</v>
      </c>
      <c r="J822" s="477">
        <v>123600</v>
      </c>
      <c r="K822" s="720">
        <f>J822/L822-100%</f>
        <v>0.14976744186046509</v>
      </c>
      <c r="L822" s="485">
        <v>107500</v>
      </c>
    </row>
    <row r="823" spans="1:12" s="28" customFormat="1" ht="15" customHeight="1">
      <c r="A823" s="56"/>
      <c r="B823" s="877" t="s">
        <v>1470</v>
      </c>
      <c r="C823" s="877"/>
      <c r="D823" s="877"/>
      <c r="E823" s="877"/>
      <c r="F823" s="878"/>
      <c r="G823" s="16"/>
      <c r="H823" s="313"/>
      <c r="I823" s="720"/>
      <c r="J823" s="819"/>
      <c r="K823" s="720"/>
      <c r="L823" s="485"/>
    </row>
    <row r="824" spans="1:12" s="19" customFormat="1" ht="30.4" customHeight="1">
      <c r="A824" s="412">
        <v>71000098421</v>
      </c>
      <c r="B824" s="868" t="s">
        <v>1473</v>
      </c>
      <c r="C824" s="879"/>
      <c r="D824" s="879"/>
      <c r="E824" s="879"/>
      <c r="F824" s="880"/>
      <c r="G824" s="209">
        <f>H824/1.2</f>
        <v>174166.66666666669</v>
      </c>
      <c r="H824" s="478">
        <v>209000</v>
      </c>
      <c r="I824" s="734"/>
      <c r="J824" s="820"/>
      <c r="K824" s="734"/>
      <c r="L824" s="659"/>
    </row>
    <row r="825" spans="1:12" s="19" customFormat="1" ht="30.4" customHeight="1">
      <c r="A825" s="412">
        <v>71000098420</v>
      </c>
      <c r="B825" s="974" t="s">
        <v>1471</v>
      </c>
      <c r="C825" s="975"/>
      <c r="D825" s="975"/>
      <c r="E825" s="975"/>
      <c r="F825" s="976"/>
      <c r="G825" s="209">
        <f>H825/1.2</f>
        <v>177500</v>
      </c>
      <c r="H825" s="478">
        <v>213000</v>
      </c>
      <c r="I825" s="734"/>
      <c r="J825" s="820"/>
      <c r="K825" s="734"/>
      <c r="L825" s="659"/>
    </row>
    <row r="826" spans="1:12" s="19" customFormat="1" ht="30.4" customHeight="1">
      <c r="A826" s="412">
        <v>71000098419</v>
      </c>
      <c r="B826" s="868" t="s">
        <v>1472</v>
      </c>
      <c r="C826" s="879"/>
      <c r="D826" s="879"/>
      <c r="E826" s="879"/>
      <c r="F826" s="880"/>
      <c r="G826" s="209">
        <f>H826/1.2</f>
        <v>212500</v>
      </c>
      <c r="H826" s="478">
        <v>255000</v>
      </c>
      <c r="I826" s="734"/>
      <c r="J826" s="820"/>
      <c r="K826" s="734"/>
      <c r="L826" s="659"/>
    </row>
    <row r="827" spans="1:12" s="24" customFormat="1" ht="15" customHeight="1">
      <c r="A827" s="56"/>
      <c r="B827" s="877" t="s">
        <v>134</v>
      </c>
      <c r="C827" s="877"/>
      <c r="D827" s="877"/>
      <c r="E827" s="877"/>
      <c r="F827" s="878"/>
      <c r="G827" s="16"/>
      <c r="H827" s="313"/>
      <c r="I827" s="313"/>
      <c r="J827" s="313"/>
      <c r="K827" s="720"/>
      <c r="L827" s="485"/>
    </row>
    <row r="828" spans="1:12" s="24" customFormat="1" ht="30.4" customHeight="1">
      <c r="A828" s="411">
        <v>71010801135</v>
      </c>
      <c r="B828" s="914" t="s">
        <v>627</v>
      </c>
      <c r="C828" s="915"/>
      <c r="D828" s="915"/>
      <c r="E828" s="915"/>
      <c r="F828" s="916"/>
      <c r="G828" s="191">
        <f>H828/1.2</f>
        <v>207166.66666666669</v>
      </c>
      <c r="H828" s="477">
        <v>248600</v>
      </c>
      <c r="I828" s="720">
        <f t="shared" ref="I828:I838" si="109">H828/J828-100%</f>
        <v>0</v>
      </c>
      <c r="J828" s="477">
        <v>248600</v>
      </c>
      <c r="K828" s="720">
        <f t="shared" ref="K828:K838" si="110">J828/L828-100%</f>
        <v>0.14986123959296949</v>
      </c>
      <c r="L828" s="688">
        <v>216200</v>
      </c>
    </row>
    <row r="829" spans="1:12" s="28" customFormat="1" ht="30.4" customHeight="1">
      <c r="A829" s="411">
        <v>71010801130</v>
      </c>
      <c r="B829" s="1304" t="s">
        <v>626</v>
      </c>
      <c r="C829" s="1305"/>
      <c r="D829" s="1305"/>
      <c r="E829" s="1305"/>
      <c r="F829" s="1306"/>
      <c r="G829" s="191">
        <f t="shared" ref="G829:G838" si="111">H829/1.2</f>
        <v>233250</v>
      </c>
      <c r="H829" s="477">
        <v>279900</v>
      </c>
      <c r="I829" s="720">
        <f t="shared" si="109"/>
        <v>0</v>
      </c>
      <c r="J829" s="477">
        <v>279900</v>
      </c>
      <c r="K829" s="720">
        <f t="shared" si="110"/>
        <v>0.14995891536565331</v>
      </c>
      <c r="L829" s="661">
        <v>243400</v>
      </c>
    </row>
    <row r="830" spans="1:12" s="28" customFormat="1" ht="30.4" customHeight="1">
      <c r="A830" s="411">
        <v>71010801129</v>
      </c>
      <c r="B830" s="914" t="s">
        <v>625</v>
      </c>
      <c r="C830" s="915"/>
      <c r="D830" s="915"/>
      <c r="E830" s="915"/>
      <c r="F830" s="916"/>
      <c r="G830" s="191">
        <f t="shared" si="111"/>
        <v>303666.66666666669</v>
      </c>
      <c r="H830" s="477">
        <v>364400</v>
      </c>
      <c r="I830" s="720">
        <f t="shared" si="109"/>
        <v>0</v>
      </c>
      <c r="J830" s="477">
        <v>364400</v>
      </c>
      <c r="K830" s="720">
        <f t="shared" si="110"/>
        <v>0.14988955506468926</v>
      </c>
      <c r="L830" s="661">
        <v>316900</v>
      </c>
    </row>
    <row r="831" spans="1:12" s="24" customFormat="1" ht="30.4" customHeight="1">
      <c r="A831" s="411">
        <v>71000000960</v>
      </c>
      <c r="B831" s="914" t="s">
        <v>765</v>
      </c>
      <c r="C831" s="915"/>
      <c r="D831" s="915"/>
      <c r="E831" s="915"/>
      <c r="F831" s="916"/>
      <c r="G831" s="191">
        <f t="shared" si="111"/>
        <v>415416.66666666669</v>
      </c>
      <c r="H831" s="477">
        <v>498500</v>
      </c>
      <c r="I831" s="720">
        <f t="shared" si="109"/>
        <v>0</v>
      </c>
      <c r="J831" s="477">
        <v>498500</v>
      </c>
      <c r="K831" s="720">
        <f t="shared" si="110"/>
        <v>0.14994232987312572</v>
      </c>
      <c r="L831" s="688">
        <v>433500</v>
      </c>
    </row>
    <row r="832" spans="1:12" s="28" customFormat="1" ht="30.4" customHeight="1">
      <c r="A832" s="411">
        <v>71000000961</v>
      </c>
      <c r="B832" s="884" t="s">
        <v>757</v>
      </c>
      <c r="C832" s="885"/>
      <c r="D832" s="885"/>
      <c r="E832" s="885"/>
      <c r="F832" s="886"/>
      <c r="G832" s="191">
        <f t="shared" si="111"/>
        <v>519500</v>
      </c>
      <c r="H832" s="477">
        <v>623400</v>
      </c>
      <c r="I832" s="720">
        <f t="shared" si="109"/>
        <v>0</v>
      </c>
      <c r="J832" s="477">
        <v>623400</v>
      </c>
      <c r="K832" s="720">
        <f t="shared" si="110"/>
        <v>0.14997232982844499</v>
      </c>
      <c r="L832" s="661">
        <v>542100</v>
      </c>
    </row>
    <row r="833" spans="1:12" s="28" customFormat="1" ht="30.4" customHeight="1">
      <c r="A833" s="412">
        <v>71000019477</v>
      </c>
      <c r="B833" s="887" t="s">
        <v>758</v>
      </c>
      <c r="C833" s="888"/>
      <c r="D833" s="888"/>
      <c r="E833" s="888"/>
      <c r="F833" s="889"/>
      <c r="G833" s="209">
        <f t="shared" si="111"/>
        <v>577416.66666666674</v>
      </c>
      <c r="H833" s="477">
        <v>692900</v>
      </c>
      <c r="I833" s="720">
        <f t="shared" si="109"/>
        <v>0</v>
      </c>
      <c r="J833" s="477">
        <v>692900</v>
      </c>
      <c r="K833" s="720">
        <f t="shared" si="110"/>
        <v>0.15004149377593357</v>
      </c>
      <c r="L833" s="660">
        <v>602500</v>
      </c>
    </row>
    <row r="834" spans="1:12" s="28" customFormat="1" ht="15" customHeight="1">
      <c r="A834" s="412">
        <v>71000001548</v>
      </c>
      <c r="B834" s="887" t="s">
        <v>815</v>
      </c>
      <c r="C834" s="888"/>
      <c r="D834" s="888"/>
      <c r="E834" s="888"/>
      <c r="F834" s="889"/>
      <c r="G834" s="209">
        <f t="shared" si="111"/>
        <v>54916.666666666672</v>
      </c>
      <c r="H834" s="477">
        <v>65900</v>
      </c>
      <c r="I834" s="720">
        <f t="shared" si="109"/>
        <v>0</v>
      </c>
      <c r="J834" s="477">
        <v>65900</v>
      </c>
      <c r="K834" s="720">
        <f t="shared" si="110"/>
        <v>0.15008726003490391</v>
      </c>
      <c r="L834" s="660">
        <v>57300</v>
      </c>
    </row>
    <row r="835" spans="1:12" s="28" customFormat="1" ht="30.4" customHeight="1">
      <c r="A835" s="411">
        <v>71000019416</v>
      </c>
      <c r="B835" s="884" t="s">
        <v>584</v>
      </c>
      <c r="C835" s="885"/>
      <c r="D835" s="885"/>
      <c r="E835" s="885"/>
      <c r="F835" s="886"/>
      <c r="G835" s="191">
        <f t="shared" si="111"/>
        <v>585333.33333333337</v>
      </c>
      <c r="H835" s="477">
        <v>702400</v>
      </c>
      <c r="I835" s="720">
        <f t="shared" si="109"/>
        <v>0</v>
      </c>
      <c r="J835" s="477">
        <v>702400</v>
      </c>
      <c r="K835" s="720">
        <f t="shared" si="110"/>
        <v>0.14996725605762928</v>
      </c>
      <c r="L835" s="661">
        <v>610800</v>
      </c>
    </row>
    <row r="836" spans="1:12" s="28" customFormat="1" ht="30.4" customHeight="1">
      <c r="A836" s="412">
        <v>71000019512</v>
      </c>
      <c r="B836" s="887" t="s">
        <v>734</v>
      </c>
      <c r="C836" s="888"/>
      <c r="D836" s="888"/>
      <c r="E836" s="888"/>
      <c r="F836" s="889"/>
      <c r="G836" s="209">
        <f t="shared" si="111"/>
        <v>1073333.3333333335</v>
      </c>
      <c r="H836" s="477">
        <v>1288000</v>
      </c>
      <c r="I836" s="720">
        <f t="shared" si="109"/>
        <v>0</v>
      </c>
      <c r="J836" s="477">
        <v>1288000</v>
      </c>
      <c r="K836" s="720">
        <f t="shared" si="110"/>
        <v>0.14989733059548249</v>
      </c>
      <c r="L836" s="660">
        <v>1120100</v>
      </c>
    </row>
    <row r="837" spans="1:12" s="28" customFormat="1" ht="30.4" customHeight="1">
      <c r="A837" s="409">
        <v>71000019522</v>
      </c>
      <c r="B837" s="1505" t="s">
        <v>887</v>
      </c>
      <c r="C837" s="1506"/>
      <c r="D837" s="1506"/>
      <c r="E837" s="1506"/>
      <c r="F837" s="1507"/>
      <c r="G837" s="209">
        <f t="shared" si="111"/>
        <v>1130833.3333333335</v>
      </c>
      <c r="H837" s="477">
        <v>1357000</v>
      </c>
      <c r="I837" s="720">
        <f t="shared" si="109"/>
        <v>0</v>
      </c>
      <c r="J837" s="477">
        <v>1357000</v>
      </c>
      <c r="K837" s="720">
        <f t="shared" si="110"/>
        <v>0.15029244723234725</v>
      </c>
      <c r="L837" s="660">
        <v>1179700</v>
      </c>
    </row>
    <row r="838" spans="1:12" s="28" customFormat="1" ht="15" customHeight="1">
      <c r="A838" s="413">
        <v>71000001549</v>
      </c>
      <c r="B838" s="1085" t="s">
        <v>931</v>
      </c>
      <c r="C838" s="1086"/>
      <c r="D838" s="1086"/>
      <c r="E838" s="1086"/>
      <c r="F838" s="1087"/>
      <c r="G838" s="209">
        <f t="shared" si="111"/>
        <v>44583.333333333336</v>
      </c>
      <c r="H838" s="477">
        <v>53500</v>
      </c>
      <c r="I838" s="720">
        <f t="shared" si="109"/>
        <v>0</v>
      </c>
      <c r="J838" s="477">
        <v>53500</v>
      </c>
      <c r="K838" s="720">
        <f t="shared" si="110"/>
        <v>0.15053763440860224</v>
      </c>
      <c r="L838" s="660">
        <v>46500</v>
      </c>
    </row>
    <row r="839" spans="1:12" s="28" customFormat="1" ht="15" customHeight="1">
      <c r="A839" s="56"/>
      <c r="B839" s="877" t="s">
        <v>1442</v>
      </c>
      <c r="C839" s="877"/>
      <c r="D839" s="877"/>
      <c r="E839" s="877"/>
      <c r="F839" s="878"/>
      <c r="G839" s="16"/>
      <c r="H839" s="313"/>
      <c r="I839" s="720"/>
      <c r="J839" s="502"/>
      <c r="K839" s="720"/>
      <c r="L839" s="660"/>
    </row>
    <row r="840" spans="1:12" s="28" customFormat="1" ht="15" customHeight="1">
      <c r="A840" s="412">
        <v>71000019608</v>
      </c>
      <c r="B840" s="893" t="s">
        <v>1443</v>
      </c>
      <c r="C840" s="894"/>
      <c r="D840" s="894"/>
      <c r="E840" s="894"/>
      <c r="F840" s="895"/>
      <c r="G840" s="209">
        <f>H840/1.2</f>
        <v>1665833.3333333335</v>
      </c>
      <c r="H840" s="478">
        <v>1999000</v>
      </c>
      <c r="I840" s="720"/>
      <c r="J840" s="502"/>
      <c r="K840" s="720"/>
      <c r="L840" s="660"/>
    </row>
    <row r="841" spans="1:12" s="28" customFormat="1" ht="15" customHeight="1">
      <c r="A841" s="412">
        <v>71000019605</v>
      </c>
      <c r="B841" s="893" t="s">
        <v>1444</v>
      </c>
      <c r="C841" s="894"/>
      <c r="D841" s="894"/>
      <c r="E841" s="894"/>
      <c r="F841" s="895"/>
      <c r="G841" s="209">
        <f>H841/1.2</f>
        <v>2258333.3333333335</v>
      </c>
      <c r="H841" s="478">
        <v>2710000</v>
      </c>
      <c r="I841" s="720"/>
      <c r="J841" s="502"/>
      <c r="K841" s="720"/>
      <c r="L841" s="660"/>
    </row>
    <row r="842" spans="1:12" s="28" customFormat="1" ht="15" customHeight="1">
      <c r="A842" s="412">
        <v>71000019609</v>
      </c>
      <c r="B842" s="893" t="s">
        <v>1445</v>
      </c>
      <c r="C842" s="894"/>
      <c r="D842" s="894"/>
      <c r="E842" s="894"/>
      <c r="F842" s="895"/>
      <c r="G842" s="209">
        <f>H842/1.2</f>
        <v>3291666.666666667</v>
      </c>
      <c r="H842" s="478">
        <v>3950000</v>
      </c>
      <c r="I842" s="720"/>
      <c r="J842" s="502"/>
      <c r="K842" s="720"/>
      <c r="L842" s="660"/>
    </row>
    <row r="843" spans="1:12" s="28" customFormat="1" ht="15" customHeight="1">
      <c r="A843" s="414"/>
      <c r="B843" s="1287" t="s">
        <v>185</v>
      </c>
      <c r="C843" s="877"/>
      <c r="D843" s="877"/>
      <c r="E843" s="877"/>
      <c r="F843" s="878"/>
      <c r="G843" s="542"/>
      <c r="H843" s="490"/>
      <c r="I843" s="490"/>
      <c r="J843" s="490"/>
      <c r="K843" s="720"/>
      <c r="L843" s="659"/>
    </row>
    <row r="844" spans="1:12" s="28" customFormat="1" ht="15" customHeight="1">
      <c r="A844" s="408">
        <v>71000002410</v>
      </c>
      <c r="B844" s="932" t="s">
        <v>153</v>
      </c>
      <c r="C844" s="933"/>
      <c r="D844" s="933"/>
      <c r="E844" s="933"/>
      <c r="F844" s="934"/>
      <c r="G844" s="191">
        <f>H844/1.2</f>
        <v>65750</v>
      </c>
      <c r="H844" s="477">
        <v>78900</v>
      </c>
      <c r="I844" s="720">
        <f t="shared" ref="I844:I850" si="112">H844/J844-100%</f>
        <v>5.0599201065246291E-2</v>
      </c>
      <c r="J844" s="477">
        <v>75100</v>
      </c>
      <c r="K844" s="720">
        <f t="shared" ref="K844:K850" si="113">J844/L844-100%</f>
        <v>0.15007656967840743</v>
      </c>
      <c r="L844" s="670">
        <v>65300</v>
      </c>
    </row>
    <row r="845" spans="1:12" s="28" customFormat="1" ht="15" customHeight="1">
      <c r="A845" s="408">
        <v>71000002415</v>
      </c>
      <c r="B845" s="932" t="s">
        <v>265</v>
      </c>
      <c r="C845" s="933"/>
      <c r="D845" s="933"/>
      <c r="E845" s="933"/>
      <c r="F845" s="934"/>
      <c r="G845" s="191">
        <f t="shared" ref="G845:G850" si="114">H845/1.2</f>
        <v>77750</v>
      </c>
      <c r="H845" s="477">
        <v>93300</v>
      </c>
      <c r="I845" s="720">
        <f t="shared" si="112"/>
        <v>0.10023584905660377</v>
      </c>
      <c r="J845" s="477">
        <v>84800</v>
      </c>
      <c r="K845" s="720">
        <f t="shared" si="113"/>
        <v>0.15061058344640443</v>
      </c>
      <c r="L845" s="670">
        <v>73700</v>
      </c>
    </row>
    <row r="846" spans="1:12" s="28" customFormat="1" ht="15" customHeight="1">
      <c r="A846" s="408">
        <v>71000002462</v>
      </c>
      <c r="B846" s="932" t="s">
        <v>189</v>
      </c>
      <c r="C846" s="933"/>
      <c r="D846" s="933"/>
      <c r="E846" s="933"/>
      <c r="F846" s="934"/>
      <c r="G846" s="191">
        <f t="shared" si="114"/>
        <v>98083.333333333343</v>
      </c>
      <c r="H846" s="477">
        <v>117700</v>
      </c>
      <c r="I846" s="720">
        <f t="shared" si="112"/>
        <v>0.10000000000000009</v>
      </c>
      <c r="J846" s="477">
        <v>107000</v>
      </c>
      <c r="K846" s="720">
        <f t="shared" si="113"/>
        <v>0.15053763440860224</v>
      </c>
      <c r="L846" s="670">
        <v>93000</v>
      </c>
    </row>
    <row r="847" spans="1:12" s="28" customFormat="1" ht="15" customHeight="1">
      <c r="A847" s="408">
        <v>71000002420</v>
      </c>
      <c r="B847" s="932" t="s">
        <v>271</v>
      </c>
      <c r="C847" s="933"/>
      <c r="D847" s="933"/>
      <c r="E847" s="933"/>
      <c r="F847" s="934"/>
      <c r="G847" s="191">
        <f t="shared" si="114"/>
        <v>110250</v>
      </c>
      <c r="H847" s="477">
        <v>132300</v>
      </c>
      <c r="I847" s="720">
        <f t="shared" si="112"/>
        <v>9.9750623441396513E-2</v>
      </c>
      <c r="J847" s="477">
        <v>120300</v>
      </c>
      <c r="K847" s="720">
        <f t="shared" si="113"/>
        <v>0.15009560229445507</v>
      </c>
      <c r="L847" s="670">
        <v>104600</v>
      </c>
    </row>
    <row r="848" spans="1:12" s="28" customFormat="1" ht="15" customHeight="1">
      <c r="A848" s="408">
        <v>71000002411</v>
      </c>
      <c r="B848" s="932" t="s">
        <v>154</v>
      </c>
      <c r="C848" s="933"/>
      <c r="D848" s="933"/>
      <c r="E848" s="933"/>
      <c r="F848" s="934"/>
      <c r="G848" s="191">
        <f t="shared" si="114"/>
        <v>85666.666666666672</v>
      </c>
      <c r="H848" s="477">
        <v>102800</v>
      </c>
      <c r="I848" s="720">
        <f t="shared" si="112"/>
        <v>0.11982570806100212</v>
      </c>
      <c r="J848" s="477">
        <v>91800</v>
      </c>
      <c r="K848" s="720">
        <f t="shared" si="113"/>
        <v>0.15037593984962405</v>
      </c>
      <c r="L848" s="670">
        <v>79800</v>
      </c>
    </row>
    <row r="849" spans="1:12" s="28" customFormat="1" ht="15" customHeight="1">
      <c r="A849" s="408">
        <v>71000002414</v>
      </c>
      <c r="B849" s="932" t="s">
        <v>266</v>
      </c>
      <c r="C849" s="933"/>
      <c r="D849" s="933"/>
      <c r="E849" s="933"/>
      <c r="F849" s="934"/>
      <c r="G849" s="191">
        <f t="shared" si="114"/>
        <v>95750</v>
      </c>
      <c r="H849" s="477">
        <v>114900</v>
      </c>
      <c r="I849" s="720">
        <f t="shared" si="112"/>
        <v>0.1501501501501501</v>
      </c>
      <c r="J849" s="477">
        <v>99900</v>
      </c>
      <c r="K849" s="720">
        <f t="shared" si="113"/>
        <v>0.14959723820483317</v>
      </c>
      <c r="L849" s="670">
        <v>86900</v>
      </c>
    </row>
    <row r="850" spans="1:12" s="28" customFormat="1" ht="15" customHeight="1">
      <c r="A850" s="415">
        <v>71000002416</v>
      </c>
      <c r="B850" s="1090" t="s">
        <v>272</v>
      </c>
      <c r="C850" s="1091"/>
      <c r="D850" s="1091"/>
      <c r="E850" s="1091"/>
      <c r="F850" s="1092"/>
      <c r="G850" s="191">
        <f t="shared" si="114"/>
        <v>134083.33333333334</v>
      </c>
      <c r="H850" s="477">
        <v>160900</v>
      </c>
      <c r="I850" s="720">
        <f t="shared" si="112"/>
        <v>0.19985085756897836</v>
      </c>
      <c r="J850" s="477">
        <v>134100</v>
      </c>
      <c r="K850" s="720">
        <f t="shared" si="113"/>
        <v>0.15008576329331036</v>
      </c>
      <c r="L850" s="670">
        <v>116600</v>
      </c>
    </row>
    <row r="851" spans="1:12" s="28" customFormat="1" ht="15" customHeight="1">
      <c r="A851" s="416"/>
      <c r="B851" s="1018" t="s">
        <v>186</v>
      </c>
      <c r="C851" s="1019"/>
      <c r="D851" s="1019"/>
      <c r="E851" s="1019"/>
      <c r="F851" s="1020"/>
      <c r="G851" s="543"/>
      <c r="H851" s="491"/>
      <c r="I851" s="491"/>
      <c r="J851" s="491"/>
      <c r="K851" s="720"/>
      <c r="L851" s="673"/>
    </row>
    <row r="852" spans="1:12" s="28" customFormat="1" ht="15" customHeight="1">
      <c r="A852" s="408">
        <v>71000002421</v>
      </c>
      <c r="B852" s="932" t="s">
        <v>155</v>
      </c>
      <c r="C852" s="933"/>
      <c r="D852" s="933"/>
      <c r="E852" s="933"/>
      <c r="F852" s="934"/>
      <c r="G852" s="191">
        <f>H852/1.2</f>
        <v>85333.333333333343</v>
      </c>
      <c r="H852" s="477">
        <v>102400</v>
      </c>
      <c r="I852" s="720">
        <f t="shared" ref="I852:I858" si="115">H852/J852-100%</f>
        <v>0.20046893317702219</v>
      </c>
      <c r="J852" s="477">
        <v>85300</v>
      </c>
      <c r="K852" s="720">
        <f t="shared" ref="K852:K858" si="116">J852/L852-100%</f>
        <v>0.1495956873315365</v>
      </c>
      <c r="L852" s="670">
        <v>74200</v>
      </c>
    </row>
    <row r="853" spans="1:12" s="28" customFormat="1" ht="15" customHeight="1">
      <c r="A853" s="408">
        <v>71000002405</v>
      </c>
      <c r="B853" s="932" t="s">
        <v>267</v>
      </c>
      <c r="C853" s="933"/>
      <c r="D853" s="933"/>
      <c r="E853" s="933"/>
      <c r="F853" s="934"/>
      <c r="G853" s="191">
        <f t="shared" ref="G853:G858" si="117">H853/1.2</f>
        <v>91000</v>
      </c>
      <c r="H853" s="477">
        <v>109200</v>
      </c>
      <c r="I853" s="720">
        <f t="shared" si="115"/>
        <v>0.19999999999999996</v>
      </c>
      <c r="J853" s="477">
        <v>91000</v>
      </c>
      <c r="K853" s="720">
        <f t="shared" si="116"/>
        <v>0.15044247787610621</v>
      </c>
      <c r="L853" s="670">
        <v>79100</v>
      </c>
    </row>
    <row r="854" spans="1:12" s="28" customFormat="1" ht="15" customHeight="1">
      <c r="A854" s="408">
        <v>71000002461</v>
      </c>
      <c r="B854" s="932" t="s">
        <v>190</v>
      </c>
      <c r="C854" s="933"/>
      <c r="D854" s="933"/>
      <c r="E854" s="933"/>
      <c r="F854" s="934"/>
      <c r="G854" s="191">
        <f t="shared" si="117"/>
        <v>118666.66666666667</v>
      </c>
      <c r="H854" s="477">
        <v>142400</v>
      </c>
      <c r="I854" s="720">
        <f t="shared" si="115"/>
        <v>0.19966301600673964</v>
      </c>
      <c r="J854" s="477">
        <v>118700</v>
      </c>
      <c r="K854" s="720">
        <f t="shared" si="116"/>
        <v>0.15019379844961245</v>
      </c>
      <c r="L854" s="670">
        <v>103200</v>
      </c>
    </row>
    <row r="855" spans="1:12" s="28" customFormat="1" ht="15" customHeight="1">
      <c r="A855" s="408">
        <v>71000001126</v>
      </c>
      <c r="B855" s="932" t="s">
        <v>273</v>
      </c>
      <c r="C855" s="933"/>
      <c r="D855" s="933"/>
      <c r="E855" s="933"/>
      <c r="F855" s="934"/>
      <c r="G855" s="191">
        <f t="shared" si="117"/>
        <v>130083.33333333334</v>
      </c>
      <c r="H855" s="477">
        <v>156100</v>
      </c>
      <c r="I855" s="720">
        <f t="shared" si="115"/>
        <v>0.19984627209838579</v>
      </c>
      <c r="J855" s="477">
        <v>130100</v>
      </c>
      <c r="K855" s="720">
        <f t="shared" si="116"/>
        <v>0.1503094606542883</v>
      </c>
      <c r="L855" s="670">
        <v>113100</v>
      </c>
    </row>
    <row r="856" spans="1:12" s="28" customFormat="1" ht="15" customHeight="1">
      <c r="A856" s="408">
        <v>71000002422</v>
      </c>
      <c r="B856" s="932" t="s">
        <v>156</v>
      </c>
      <c r="C856" s="933"/>
      <c r="D856" s="933"/>
      <c r="E856" s="933"/>
      <c r="F856" s="934"/>
      <c r="G856" s="191">
        <f t="shared" si="117"/>
        <v>91416.666666666672</v>
      </c>
      <c r="H856" s="477">
        <v>109700</v>
      </c>
      <c r="I856" s="720">
        <f t="shared" si="115"/>
        <v>0.10030090270812431</v>
      </c>
      <c r="J856" s="477">
        <v>99700</v>
      </c>
      <c r="K856" s="720">
        <f t="shared" si="116"/>
        <v>0.14994232987312572</v>
      </c>
      <c r="L856" s="670">
        <v>86700</v>
      </c>
    </row>
    <row r="857" spans="1:12" s="28" customFormat="1" ht="15" customHeight="1">
      <c r="A857" s="408">
        <v>71000002404</v>
      </c>
      <c r="B857" s="932" t="s">
        <v>268</v>
      </c>
      <c r="C857" s="933"/>
      <c r="D857" s="933"/>
      <c r="E857" s="933"/>
      <c r="F857" s="934"/>
      <c r="G857" s="191">
        <f t="shared" si="117"/>
        <v>101333.33333333334</v>
      </c>
      <c r="H857" s="477">
        <v>121600</v>
      </c>
      <c r="I857" s="720">
        <f t="shared" si="115"/>
        <v>0.10045248868778289</v>
      </c>
      <c r="J857" s="477">
        <v>110500</v>
      </c>
      <c r="K857" s="720">
        <f t="shared" si="116"/>
        <v>0.1498439125910509</v>
      </c>
      <c r="L857" s="670">
        <v>96100</v>
      </c>
    </row>
    <row r="858" spans="1:12" s="28" customFormat="1" ht="15" customHeight="1">
      <c r="A858" s="415">
        <v>71000002407</v>
      </c>
      <c r="B858" s="1090" t="s">
        <v>274</v>
      </c>
      <c r="C858" s="1091"/>
      <c r="D858" s="1091"/>
      <c r="E858" s="1091"/>
      <c r="F858" s="1092"/>
      <c r="G858" s="36">
        <f t="shared" si="117"/>
        <v>144250</v>
      </c>
      <c r="H858" s="489">
        <v>173100</v>
      </c>
      <c r="I858" s="720">
        <f t="shared" si="115"/>
        <v>0.15016611295681059</v>
      </c>
      <c r="J858" s="489">
        <v>150500</v>
      </c>
      <c r="K858" s="720">
        <f t="shared" si="116"/>
        <v>0.14973262032085555</v>
      </c>
      <c r="L858" s="670">
        <v>130900</v>
      </c>
    </row>
    <row r="859" spans="1:12" s="28" customFormat="1" ht="15" customHeight="1">
      <c r="A859" s="56"/>
      <c r="B859" s="968" t="s">
        <v>187</v>
      </c>
      <c r="C859" s="969"/>
      <c r="D859" s="969"/>
      <c r="E859" s="969"/>
      <c r="F859" s="970"/>
      <c r="G859" s="526"/>
      <c r="H859" s="492"/>
      <c r="I859" s="492"/>
      <c r="J859" s="492"/>
      <c r="K859" s="720"/>
      <c r="L859" s="673"/>
    </row>
    <row r="860" spans="1:12" s="28" customFormat="1" ht="15" customHeight="1">
      <c r="A860" s="408">
        <v>71000002425</v>
      </c>
      <c r="B860" s="932" t="s">
        <v>157</v>
      </c>
      <c r="C860" s="933"/>
      <c r="D860" s="933"/>
      <c r="E860" s="933"/>
      <c r="F860" s="934"/>
      <c r="G860" s="191">
        <f>H860/1.2</f>
        <v>89000</v>
      </c>
      <c r="H860" s="477">
        <v>106800</v>
      </c>
      <c r="I860" s="720">
        <f t="shared" ref="I860:I866" si="118">H860/J860-100%</f>
        <v>0.13980789754535761</v>
      </c>
      <c r="J860" s="477">
        <v>93700</v>
      </c>
      <c r="K860" s="720">
        <f t="shared" ref="K860:K866" si="119">J860/L860-100%</f>
        <v>0.14969325153374236</v>
      </c>
      <c r="L860" s="670">
        <v>81500</v>
      </c>
    </row>
    <row r="861" spans="1:12" s="28" customFormat="1" ht="15" customHeight="1">
      <c r="A861" s="408">
        <v>71000002408</v>
      </c>
      <c r="B861" s="932" t="s">
        <v>269</v>
      </c>
      <c r="C861" s="933"/>
      <c r="D861" s="933"/>
      <c r="E861" s="933"/>
      <c r="F861" s="934"/>
      <c r="G861" s="191">
        <f t="shared" ref="G861:G866" si="120">H861/1.2</f>
        <v>98583.333333333343</v>
      </c>
      <c r="H861" s="477">
        <v>118300</v>
      </c>
      <c r="I861" s="720">
        <f t="shared" si="118"/>
        <v>0.17012858555885257</v>
      </c>
      <c r="J861" s="477">
        <v>101100</v>
      </c>
      <c r="K861" s="720">
        <f t="shared" si="119"/>
        <v>0.15017064846416384</v>
      </c>
      <c r="L861" s="670">
        <v>87900</v>
      </c>
    </row>
    <row r="862" spans="1:12" s="28" customFormat="1" ht="15" customHeight="1">
      <c r="A862" s="408">
        <v>71000002463</v>
      </c>
      <c r="B862" s="932" t="s">
        <v>191</v>
      </c>
      <c r="C862" s="933"/>
      <c r="D862" s="933"/>
      <c r="E862" s="933"/>
      <c r="F862" s="934"/>
      <c r="G862" s="191">
        <f t="shared" si="120"/>
        <v>133083.33333333334</v>
      </c>
      <c r="H862" s="477">
        <v>159700</v>
      </c>
      <c r="I862" s="720">
        <f t="shared" si="118"/>
        <v>0.19984973703981979</v>
      </c>
      <c r="J862" s="477">
        <v>133100</v>
      </c>
      <c r="K862" s="720">
        <f t="shared" si="119"/>
        <v>0.15038893690579092</v>
      </c>
      <c r="L862" s="670">
        <v>115700</v>
      </c>
    </row>
    <row r="863" spans="1:12" s="28" customFormat="1" ht="15" customHeight="1">
      <c r="A863" s="408">
        <v>71000002409</v>
      </c>
      <c r="B863" s="932" t="s">
        <v>275</v>
      </c>
      <c r="C863" s="933"/>
      <c r="D863" s="933"/>
      <c r="E863" s="933"/>
      <c r="F863" s="934"/>
      <c r="G863" s="191">
        <f t="shared" si="120"/>
        <v>149916.66666666669</v>
      </c>
      <c r="H863" s="477">
        <v>179900</v>
      </c>
      <c r="I863" s="720">
        <f t="shared" si="118"/>
        <v>0.20013342228152098</v>
      </c>
      <c r="J863" s="477">
        <v>149900</v>
      </c>
      <c r="K863" s="720">
        <f t="shared" si="119"/>
        <v>0.14953987730061358</v>
      </c>
      <c r="L863" s="670">
        <v>130400</v>
      </c>
    </row>
    <row r="864" spans="1:12" s="28" customFormat="1" ht="15" customHeight="1">
      <c r="A864" s="408">
        <v>71000002428</v>
      </c>
      <c r="B864" s="932" t="s">
        <v>158</v>
      </c>
      <c r="C864" s="933"/>
      <c r="D864" s="933"/>
      <c r="E864" s="933"/>
      <c r="F864" s="934"/>
      <c r="G864" s="191">
        <f t="shared" si="120"/>
        <v>99083.333333333343</v>
      </c>
      <c r="H864" s="477">
        <v>118900</v>
      </c>
      <c r="I864" s="720">
        <f t="shared" si="118"/>
        <v>0.14990328820116061</v>
      </c>
      <c r="J864" s="477">
        <v>103400</v>
      </c>
      <c r="K864" s="720">
        <f t="shared" si="119"/>
        <v>0.15016685205784208</v>
      </c>
      <c r="L864" s="670">
        <v>89900</v>
      </c>
    </row>
    <row r="865" spans="1:12" s="28" customFormat="1" ht="15" customHeight="1">
      <c r="A865" s="408">
        <v>71000002412</v>
      </c>
      <c r="B865" s="932" t="s">
        <v>270</v>
      </c>
      <c r="C865" s="1172"/>
      <c r="D865" s="1172"/>
      <c r="E865" s="1172"/>
      <c r="F865" s="1173"/>
      <c r="G865" s="191">
        <f t="shared" si="120"/>
        <v>110083.33333333334</v>
      </c>
      <c r="H865" s="477">
        <v>132100</v>
      </c>
      <c r="I865" s="720">
        <f t="shared" si="118"/>
        <v>0.14969538729329845</v>
      </c>
      <c r="J865" s="477">
        <v>114900</v>
      </c>
      <c r="K865" s="720">
        <f t="shared" si="119"/>
        <v>0.1501501501501501</v>
      </c>
      <c r="L865" s="670">
        <v>99900</v>
      </c>
    </row>
    <row r="866" spans="1:12" s="28" customFormat="1" ht="15" customHeight="1">
      <c r="A866" s="415">
        <v>71000002413</v>
      </c>
      <c r="B866" s="1090" t="s">
        <v>276</v>
      </c>
      <c r="C866" s="1091"/>
      <c r="D866" s="1091"/>
      <c r="E866" s="1091"/>
      <c r="F866" s="1092"/>
      <c r="G866" s="191">
        <f t="shared" si="120"/>
        <v>158583.33333333334</v>
      </c>
      <c r="H866" s="477">
        <v>190300</v>
      </c>
      <c r="I866" s="720">
        <f t="shared" si="118"/>
        <v>0.14984894259818726</v>
      </c>
      <c r="J866" s="477">
        <v>165500</v>
      </c>
      <c r="K866" s="720">
        <f t="shared" si="119"/>
        <v>0.15010423905489922</v>
      </c>
      <c r="L866" s="670">
        <v>143900</v>
      </c>
    </row>
    <row r="867" spans="1:12" s="28" customFormat="1" ht="15" customHeight="1">
      <c r="A867" s="414"/>
      <c r="B867" s="1052" t="s">
        <v>188</v>
      </c>
      <c r="C867" s="1053"/>
      <c r="D867" s="1053"/>
      <c r="E867" s="1053"/>
      <c r="F867" s="1054"/>
      <c r="G867" s="542"/>
      <c r="H867" s="493"/>
      <c r="I867" s="493"/>
      <c r="J867" s="493"/>
      <c r="K867" s="720"/>
      <c r="L867" s="689"/>
    </row>
    <row r="868" spans="1:12" s="28" customFormat="1" ht="15" customHeight="1">
      <c r="A868" s="408">
        <v>71000002455</v>
      </c>
      <c r="B868" s="932" t="s">
        <v>172</v>
      </c>
      <c r="C868" s="933"/>
      <c r="D868" s="933"/>
      <c r="E868" s="933"/>
      <c r="F868" s="934"/>
      <c r="G868" s="29">
        <f>H868/1.2</f>
        <v>73500</v>
      </c>
      <c r="H868" s="477">
        <v>88200</v>
      </c>
      <c r="I868" s="720">
        <f>H868/J868-100%</f>
        <v>0.19999999999999996</v>
      </c>
      <c r="J868" s="477">
        <v>73500</v>
      </c>
      <c r="K868" s="720">
        <f>J868/L868-100%</f>
        <v>0.15023474178403751</v>
      </c>
      <c r="L868" s="670">
        <v>63900</v>
      </c>
    </row>
    <row r="869" spans="1:12" s="28" customFormat="1" ht="15" customHeight="1">
      <c r="A869" s="408">
        <v>71000002456</v>
      </c>
      <c r="B869" s="932" t="s">
        <v>261</v>
      </c>
      <c r="C869" s="933"/>
      <c r="D869" s="933"/>
      <c r="E869" s="933"/>
      <c r="F869" s="934"/>
      <c r="G869" s="29">
        <f>H869/1.2</f>
        <v>91333.333333333343</v>
      </c>
      <c r="H869" s="477">
        <v>109600</v>
      </c>
      <c r="I869" s="720">
        <f>H869/J869-100%</f>
        <v>0.20043811610076667</v>
      </c>
      <c r="J869" s="477">
        <v>91300</v>
      </c>
      <c r="K869" s="720">
        <f>J869/L869-100%</f>
        <v>0.14987405541561705</v>
      </c>
      <c r="L869" s="670">
        <v>79400</v>
      </c>
    </row>
    <row r="870" spans="1:12" s="28" customFormat="1" ht="15" customHeight="1">
      <c r="A870" s="412">
        <v>71000002485</v>
      </c>
      <c r="B870" s="1058" t="s">
        <v>262</v>
      </c>
      <c r="C870" s="1059"/>
      <c r="D870" s="1059"/>
      <c r="E870" s="1059"/>
      <c r="F870" s="1060"/>
      <c r="G870" s="209">
        <f>H870/1.2</f>
        <v>97000</v>
      </c>
      <c r="H870" s="477">
        <v>116400</v>
      </c>
      <c r="I870" s="720">
        <f>H870/J870-100%</f>
        <v>0.15019762845849804</v>
      </c>
      <c r="J870" s="477">
        <v>101200</v>
      </c>
      <c r="K870" s="720">
        <f>J870/L870-100%</f>
        <v>0.14999999999999991</v>
      </c>
      <c r="L870" s="670">
        <v>88000</v>
      </c>
    </row>
    <row r="871" spans="1:12" s="28" customFormat="1" ht="15" customHeight="1">
      <c r="A871" s="411">
        <v>71000002457</v>
      </c>
      <c r="B871" s="1061" t="s">
        <v>277</v>
      </c>
      <c r="C871" s="1062"/>
      <c r="D871" s="1062"/>
      <c r="E871" s="1062"/>
      <c r="F871" s="1063"/>
      <c r="G871" s="29">
        <f>H871/1.2</f>
        <v>120083.33333333334</v>
      </c>
      <c r="H871" s="477">
        <v>144100</v>
      </c>
      <c r="I871" s="720">
        <f>H871/J871-100%</f>
        <v>0.10000000000000009</v>
      </c>
      <c r="J871" s="477">
        <v>131000</v>
      </c>
      <c r="K871" s="720">
        <f>J871/L871-100%</f>
        <v>0.15013169446883223</v>
      </c>
      <c r="L871" s="670">
        <v>113900</v>
      </c>
    </row>
    <row r="872" spans="1:12" s="28" customFormat="1" ht="15" customHeight="1">
      <c r="A872" s="417">
        <v>71000002486</v>
      </c>
      <c r="B872" s="1055" t="s">
        <v>339</v>
      </c>
      <c r="C872" s="1056"/>
      <c r="D872" s="1056"/>
      <c r="E872" s="1056"/>
      <c r="F872" s="1057"/>
      <c r="G872" s="199">
        <f>H872/1.2</f>
        <v>144750</v>
      </c>
      <c r="H872" s="508">
        <v>173700</v>
      </c>
      <c r="I872" s="720">
        <f>H872/J872-100%</f>
        <v>0.1503311258278146</v>
      </c>
      <c r="J872" s="508">
        <v>151000</v>
      </c>
      <c r="K872" s="720">
        <f>J872/L872-100%</f>
        <v>0.1500380807311501</v>
      </c>
      <c r="L872" s="670">
        <v>131300</v>
      </c>
    </row>
    <row r="873" spans="1:12" s="28" customFormat="1" ht="15" customHeight="1">
      <c r="A873" s="416"/>
      <c r="B873" s="1018" t="s">
        <v>192</v>
      </c>
      <c r="C873" s="1019"/>
      <c r="D873" s="1019"/>
      <c r="E873" s="1019"/>
      <c r="F873" s="1020"/>
      <c r="G873" s="526"/>
      <c r="H873" s="744"/>
      <c r="I873" s="744"/>
      <c r="J873" s="744"/>
      <c r="K873" s="720"/>
      <c r="L873" s="690"/>
    </row>
    <row r="874" spans="1:12" s="28" customFormat="1" ht="15" customHeight="1">
      <c r="A874" s="408">
        <v>71000002406</v>
      </c>
      <c r="B874" s="932" t="s">
        <v>173</v>
      </c>
      <c r="C874" s="933"/>
      <c r="D874" s="933"/>
      <c r="E874" s="933"/>
      <c r="F874" s="934"/>
      <c r="G874" s="29">
        <f>H874/1.2</f>
        <v>77416.666666666672</v>
      </c>
      <c r="H874" s="477">
        <v>92900</v>
      </c>
      <c r="I874" s="720">
        <f>H874/J874-100%</f>
        <v>0.20025839793281652</v>
      </c>
      <c r="J874" s="477">
        <v>77400</v>
      </c>
      <c r="K874" s="720">
        <f>J874/L874-100%</f>
        <v>0.15007429420505192</v>
      </c>
      <c r="L874" s="670">
        <v>67300</v>
      </c>
    </row>
    <row r="875" spans="1:12" s="28" customFormat="1" ht="15" customHeight="1">
      <c r="A875" s="408">
        <v>71000004761</v>
      </c>
      <c r="B875" s="932" t="s">
        <v>263</v>
      </c>
      <c r="C875" s="933"/>
      <c r="D875" s="933"/>
      <c r="E875" s="933"/>
      <c r="F875" s="934"/>
      <c r="G875" s="29">
        <f>H875/1.2</f>
        <v>95666.666666666672</v>
      </c>
      <c r="H875" s="477">
        <v>114800</v>
      </c>
      <c r="I875" s="720">
        <f>H875/J875-100%</f>
        <v>0.19958202716823403</v>
      </c>
      <c r="J875" s="477">
        <v>95700</v>
      </c>
      <c r="K875" s="720">
        <f>J875/L875-100%</f>
        <v>0.15024038461538458</v>
      </c>
      <c r="L875" s="670">
        <v>83200</v>
      </c>
    </row>
    <row r="876" spans="1:12" s="28" customFormat="1" ht="15" customHeight="1">
      <c r="A876" s="408">
        <v>71000002403</v>
      </c>
      <c r="B876" s="932" t="s">
        <v>278</v>
      </c>
      <c r="C876" s="933"/>
      <c r="D876" s="933"/>
      <c r="E876" s="933"/>
      <c r="F876" s="934"/>
      <c r="G876" s="29">
        <f>H876/1.2</f>
        <v>124166.66666666667</v>
      </c>
      <c r="H876" s="477">
        <v>149000</v>
      </c>
      <c r="I876" s="720">
        <f>H876/J876-100%</f>
        <v>0.12030075187969924</v>
      </c>
      <c r="J876" s="477">
        <v>133000</v>
      </c>
      <c r="K876" s="720">
        <f>J876/L876-100%</f>
        <v>0.14952463267070004</v>
      </c>
      <c r="L876" s="670">
        <v>115700</v>
      </c>
    </row>
    <row r="877" spans="1:12" s="28" customFormat="1" ht="15" customHeight="1">
      <c r="A877" s="56"/>
      <c r="B877" s="968" t="s">
        <v>193</v>
      </c>
      <c r="C877" s="969"/>
      <c r="D877" s="969"/>
      <c r="E877" s="969"/>
      <c r="F877" s="970"/>
      <c r="G877" s="543"/>
      <c r="H877" s="494"/>
      <c r="I877" s="494"/>
      <c r="J877" s="494"/>
      <c r="K877" s="720"/>
      <c r="L877" s="690"/>
    </row>
    <row r="878" spans="1:12" s="28" customFormat="1" ht="15" customHeight="1">
      <c r="A878" s="408">
        <v>71000002427</v>
      </c>
      <c r="B878" s="932" t="s">
        <v>174</v>
      </c>
      <c r="C878" s="933"/>
      <c r="D878" s="933"/>
      <c r="E878" s="933"/>
      <c r="F878" s="934"/>
      <c r="G878" s="29">
        <f>H878/1.2</f>
        <v>89750</v>
      </c>
      <c r="H878" s="477">
        <v>107700</v>
      </c>
      <c r="I878" s="720">
        <f>H878/J878-100%</f>
        <v>0.10010214504596537</v>
      </c>
      <c r="J878" s="477">
        <v>97900</v>
      </c>
      <c r="K878" s="720">
        <f>J878/L878-100%</f>
        <v>0.15041128084606337</v>
      </c>
      <c r="L878" s="670">
        <v>85100</v>
      </c>
    </row>
    <row r="879" spans="1:12" s="28" customFormat="1" ht="15" customHeight="1">
      <c r="A879" s="408">
        <v>71000002451</v>
      </c>
      <c r="B879" s="1064" t="s">
        <v>264</v>
      </c>
      <c r="C879" s="1065"/>
      <c r="D879" s="1065"/>
      <c r="E879" s="1065"/>
      <c r="F879" s="1066"/>
      <c r="G879" s="29">
        <f>H879/1.2</f>
        <v>104833.33333333334</v>
      </c>
      <c r="H879" s="477">
        <v>125800</v>
      </c>
      <c r="I879" s="720">
        <f>H879/J879-100%</f>
        <v>0.14990859232175513</v>
      </c>
      <c r="J879" s="477">
        <v>109400</v>
      </c>
      <c r="K879" s="720">
        <f>J879/L879-100%</f>
        <v>0.1503680336487907</v>
      </c>
      <c r="L879" s="670">
        <v>95100</v>
      </c>
    </row>
    <row r="880" spans="1:12" s="28" customFormat="1" ht="15.95" customHeight="1">
      <c r="A880" s="415">
        <v>71000002453</v>
      </c>
      <c r="B880" s="1488" t="s">
        <v>279</v>
      </c>
      <c r="C880" s="1489"/>
      <c r="D880" s="1489"/>
      <c r="E880" s="1489"/>
      <c r="F880" s="1490"/>
      <c r="G880" s="230">
        <f>H880/1.2</f>
        <v>148166.66666666669</v>
      </c>
      <c r="H880" s="477">
        <v>177800</v>
      </c>
      <c r="I880" s="720">
        <f>H880/J880-100%</f>
        <v>0.19973009446693668</v>
      </c>
      <c r="J880" s="477">
        <v>148200</v>
      </c>
      <c r="K880" s="720">
        <f>J880/L880-100%</f>
        <v>0.14972847168347547</v>
      </c>
      <c r="L880" s="670">
        <v>128900</v>
      </c>
    </row>
    <row r="881" spans="1:12" s="28" customFormat="1" ht="15" customHeight="1" thickBot="1">
      <c r="A881" s="349"/>
      <c r="B881" s="1051"/>
      <c r="C881" s="1051"/>
      <c r="D881" s="1051"/>
      <c r="E881" s="1051"/>
      <c r="F881" s="1051"/>
      <c r="G881" s="938">
        <v>44805</v>
      </c>
      <c r="H881" s="939"/>
      <c r="I881" s="806"/>
      <c r="J881" s="806"/>
      <c r="K881" s="938">
        <v>44593</v>
      </c>
      <c r="L881" s="939"/>
    </row>
    <row r="882" spans="1:12" s="24" customFormat="1" ht="20.100000000000001" customHeight="1">
      <c r="A882" s="23" t="s">
        <v>205</v>
      </c>
      <c r="B882" s="980" t="s">
        <v>657</v>
      </c>
      <c r="C882" s="981"/>
      <c r="D882" s="981"/>
      <c r="E882" s="981"/>
      <c r="F882" s="982"/>
      <c r="G882" s="923" t="s">
        <v>253</v>
      </c>
      <c r="H882" s="924"/>
      <c r="I882" s="807"/>
      <c r="J882" s="807"/>
      <c r="K882" s="923" t="s">
        <v>253</v>
      </c>
      <c r="L882" s="924"/>
    </row>
    <row r="883" spans="1:12" s="28" customFormat="1" ht="20.100000000000001" customHeight="1" thickBot="1">
      <c r="A883" s="25"/>
      <c r="B883" s="1021" t="s">
        <v>792</v>
      </c>
      <c r="C883" s="1022"/>
      <c r="D883" s="1022"/>
      <c r="E883" s="1022"/>
      <c r="F883" s="1023"/>
      <c r="G883" s="47" t="s">
        <v>206</v>
      </c>
      <c r="H883" s="476" t="s">
        <v>670</v>
      </c>
      <c r="I883" s="476"/>
      <c r="J883" s="476" t="s">
        <v>670</v>
      </c>
      <c r="K883" s="730" t="s">
        <v>1292</v>
      </c>
      <c r="L883" s="476" t="s">
        <v>670</v>
      </c>
    </row>
    <row r="884" spans="1:12" s="28" customFormat="1" ht="15" customHeight="1">
      <c r="A884" s="20"/>
      <c r="B884" s="1088" t="s">
        <v>774</v>
      </c>
      <c r="C884" s="925"/>
      <c r="D884" s="925"/>
      <c r="E884" s="925"/>
      <c r="F884" s="1089"/>
      <c r="G884" s="83"/>
      <c r="H884" s="418">
        <f>SUM(H885:H891)</f>
        <v>659370</v>
      </c>
      <c r="I884" s="418"/>
      <c r="J884" s="418">
        <f>SUM(J885:J891)</f>
        <v>633500</v>
      </c>
      <c r="K884" s="737"/>
      <c r="L884" s="418">
        <f>SUM(L885:L891)</f>
        <v>550700</v>
      </c>
    </row>
    <row r="885" spans="1:12" s="28" customFormat="1" ht="12.75" customHeight="1">
      <c r="A885" s="297">
        <v>21000001850</v>
      </c>
      <c r="B885" s="1015" t="s">
        <v>769</v>
      </c>
      <c r="C885" s="1016"/>
      <c r="D885" s="1016"/>
      <c r="E885" s="1016"/>
      <c r="F885" s="1017"/>
      <c r="G885" s="84">
        <f>H885/1.2</f>
        <v>31833.333333333336</v>
      </c>
      <c r="H885" s="477">
        <v>38200</v>
      </c>
      <c r="I885" s="720">
        <f t="shared" ref="I885:I929" si="121">H885/J885-100%</f>
        <v>0</v>
      </c>
      <c r="J885" s="477">
        <v>38200</v>
      </c>
      <c r="K885" s="720">
        <f t="shared" ref="K885:K929" si="122">J885/L885-100%</f>
        <v>0.15060240963855431</v>
      </c>
      <c r="L885" s="665">
        <v>33200</v>
      </c>
    </row>
    <row r="886" spans="1:12" s="28" customFormat="1" ht="25.5" customHeight="1">
      <c r="A886" s="297">
        <v>21000002732</v>
      </c>
      <c r="B886" s="1093" t="s">
        <v>851</v>
      </c>
      <c r="C886" s="1094"/>
      <c r="D886" s="1094"/>
      <c r="E886" s="1094"/>
      <c r="F886" s="1095"/>
      <c r="G886" s="84">
        <f>H886/1.2</f>
        <v>109833.33333333334</v>
      </c>
      <c r="H886" s="477">
        <v>131800</v>
      </c>
      <c r="I886" s="720">
        <f t="shared" si="121"/>
        <v>0</v>
      </c>
      <c r="J886" s="477">
        <v>131800</v>
      </c>
      <c r="K886" s="720">
        <f t="shared" si="122"/>
        <v>0.15008726003490391</v>
      </c>
      <c r="L886" s="665">
        <v>114600</v>
      </c>
    </row>
    <row r="887" spans="1:12" s="28" customFormat="1" ht="27" customHeight="1">
      <c r="A887" s="297">
        <v>21000009702</v>
      </c>
      <c r="B887" s="1093" t="s">
        <v>773</v>
      </c>
      <c r="C887" s="1094"/>
      <c r="D887" s="1094"/>
      <c r="E887" s="1094"/>
      <c r="F887" s="1095"/>
      <c r="G887" s="84">
        <f t="shared" ref="G887:G929" si="123">H887/1.2</f>
        <v>73166.666666666672</v>
      </c>
      <c r="H887" s="477">
        <v>87800</v>
      </c>
      <c r="I887" s="720">
        <f t="shared" si="121"/>
        <v>0</v>
      </c>
      <c r="J887" s="477">
        <v>87800</v>
      </c>
      <c r="K887" s="720">
        <f t="shared" si="122"/>
        <v>0.15072083879423337</v>
      </c>
      <c r="L887" s="665">
        <v>76300</v>
      </c>
    </row>
    <row r="888" spans="1:12" s="28" customFormat="1" ht="26.25" customHeight="1">
      <c r="A888" s="297">
        <v>21000001927</v>
      </c>
      <c r="B888" s="1093" t="s">
        <v>899</v>
      </c>
      <c r="C888" s="1094"/>
      <c r="D888" s="1094"/>
      <c r="E888" s="1094"/>
      <c r="F888" s="1095"/>
      <c r="G888" s="84">
        <f t="shared" si="123"/>
        <v>114308.33333333334</v>
      </c>
      <c r="H888" s="477">
        <v>137170</v>
      </c>
      <c r="I888" s="720">
        <f t="shared" si="121"/>
        <v>0.10000000000000009</v>
      </c>
      <c r="J888" s="477">
        <v>124700</v>
      </c>
      <c r="K888" s="720">
        <f t="shared" si="122"/>
        <v>0.15036900369003692</v>
      </c>
      <c r="L888" s="665">
        <v>108400</v>
      </c>
    </row>
    <row r="889" spans="1:12" s="28" customFormat="1" ht="26.25" customHeight="1">
      <c r="A889" s="419">
        <v>21000002880</v>
      </c>
      <c r="B889" s="917" t="s">
        <v>1104</v>
      </c>
      <c r="C889" s="1094"/>
      <c r="D889" s="1094"/>
      <c r="E889" s="1094"/>
      <c r="F889" s="1095"/>
      <c r="G889" s="229">
        <f t="shared" si="123"/>
        <v>126500</v>
      </c>
      <c r="H889" s="477">
        <v>151800</v>
      </c>
      <c r="I889" s="720">
        <f t="shared" si="121"/>
        <v>9.6820809248554962E-2</v>
      </c>
      <c r="J889" s="477">
        <v>138400</v>
      </c>
      <c r="K889" s="720">
        <f t="shared" si="122"/>
        <v>0.15045719035743965</v>
      </c>
      <c r="L889" s="428">
        <v>120300</v>
      </c>
    </row>
    <row r="890" spans="1:12" s="28" customFormat="1" ht="14.25" customHeight="1">
      <c r="A890" s="297">
        <v>21000001845</v>
      </c>
      <c r="B890" s="1015" t="s">
        <v>768</v>
      </c>
      <c r="C890" s="1016"/>
      <c r="D890" s="1016"/>
      <c r="E890" s="1016"/>
      <c r="F890" s="1017"/>
      <c r="G890" s="84">
        <f t="shared" si="123"/>
        <v>49833.333333333336</v>
      </c>
      <c r="H890" s="477">
        <v>59800</v>
      </c>
      <c r="I890" s="720">
        <f t="shared" si="121"/>
        <v>0</v>
      </c>
      <c r="J890" s="477">
        <v>59800</v>
      </c>
      <c r="K890" s="720">
        <f t="shared" si="122"/>
        <v>0.14999999999999991</v>
      </c>
      <c r="L890" s="665">
        <v>52000</v>
      </c>
    </row>
    <row r="891" spans="1:12" s="28" customFormat="1" ht="14.25" customHeight="1">
      <c r="A891" s="297">
        <v>21000001645</v>
      </c>
      <c r="B891" s="1015" t="s">
        <v>767</v>
      </c>
      <c r="C891" s="1016"/>
      <c r="D891" s="1016"/>
      <c r="E891" s="1016"/>
      <c r="F891" s="1017"/>
      <c r="G891" s="84">
        <f t="shared" si="123"/>
        <v>44000</v>
      </c>
      <c r="H891" s="477">
        <v>52800</v>
      </c>
      <c r="I891" s="720">
        <f t="shared" si="121"/>
        <v>0</v>
      </c>
      <c r="J891" s="477">
        <v>52800</v>
      </c>
      <c r="K891" s="720">
        <f t="shared" si="122"/>
        <v>0.15032679738562083</v>
      </c>
      <c r="L891" s="665">
        <v>45900</v>
      </c>
    </row>
    <row r="892" spans="1:12" s="28" customFormat="1" ht="14.25" customHeight="1">
      <c r="A892" s="280">
        <v>21000001852</v>
      </c>
      <c r="B892" s="1082" t="s">
        <v>779</v>
      </c>
      <c r="C892" s="1083"/>
      <c r="D892" s="1083"/>
      <c r="E892" s="1083"/>
      <c r="F892" s="1084"/>
      <c r="G892" s="197">
        <f t="shared" si="123"/>
        <v>51333.333333333336</v>
      </c>
      <c r="H892" s="477">
        <v>61600</v>
      </c>
      <c r="I892" s="720">
        <f t="shared" si="121"/>
        <v>0</v>
      </c>
      <c r="J892" s="477">
        <v>61600</v>
      </c>
      <c r="K892" s="720">
        <f t="shared" si="122"/>
        <v>0.14925373134328357</v>
      </c>
      <c r="L892" s="676">
        <v>53600</v>
      </c>
    </row>
    <row r="893" spans="1:12" s="28" customFormat="1" ht="12.75" customHeight="1">
      <c r="A893" s="280">
        <v>21000001767</v>
      </c>
      <c r="B893" s="1082" t="s">
        <v>963</v>
      </c>
      <c r="C893" s="1083"/>
      <c r="D893" s="1083"/>
      <c r="E893" s="1083"/>
      <c r="F893" s="1084"/>
      <c r="G893" s="229">
        <f t="shared" si="123"/>
        <v>67008.333333333343</v>
      </c>
      <c r="H893" s="477">
        <v>80410</v>
      </c>
      <c r="I893" s="720">
        <f t="shared" si="121"/>
        <v>0.10000000000000009</v>
      </c>
      <c r="J893" s="477">
        <v>73100</v>
      </c>
      <c r="K893" s="720">
        <f t="shared" si="122"/>
        <v>0.14937106918238996</v>
      </c>
      <c r="L893" s="676">
        <v>63600</v>
      </c>
    </row>
    <row r="894" spans="1:12" s="28" customFormat="1" ht="14.25" customHeight="1">
      <c r="A894" s="280">
        <v>21000001966</v>
      </c>
      <c r="B894" s="1082" t="s">
        <v>791</v>
      </c>
      <c r="C894" s="1083"/>
      <c r="D894" s="1083"/>
      <c r="E894" s="1083"/>
      <c r="F894" s="1084"/>
      <c r="G894" s="229">
        <f t="shared" si="123"/>
        <v>27500</v>
      </c>
      <c r="H894" s="477">
        <v>33000</v>
      </c>
      <c r="I894" s="720">
        <f t="shared" si="121"/>
        <v>0</v>
      </c>
      <c r="J894" s="477">
        <v>33000</v>
      </c>
      <c r="K894" s="720">
        <f t="shared" si="122"/>
        <v>0.14982578397212554</v>
      </c>
      <c r="L894" s="676">
        <v>28700</v>
      </c>
    </row>
    <row r="895" spans="1:12" s="28" customFormat="1" ht="12" customHeight="1">
      <c r="A895" s="280">
        <v>21000001916</v>
      </c>
      <c r="B895" s="1082" t="s">
        <v>789</v>
      </c>
      <c r="C895" s="1083"/>
      <c r="D895" s="1083"/>
      <c r="E895" s="1083"/>
      <c r="F895" s="1084"/>
      <c r="G895" s="229">
        <f t="shared" si="123"/>
        <v>57666.666666666672</v>
      </c>
      <c r="H895" s="477">
        <v>69200</v>
      </c>
      <c r="I895" s="720">
        <f t="shared" si="121"/>
        <v>0</v>
      </c>
      <c r="J895" s="477">
        <v>69200</v>
      </c>
      <c r="K895" s="720">
        <f t="shared" si="122"/>
        <v>0.14950166112956809</v>
      </c>
      <c r="L895" s="676">
        <v>60200</v>
      </c>
    </row>
    <row r="896" spans="1:12" s="28" customFormat="1" ht="26.25" customHeight="1">
      <c r="A896" s="280">
        <v>21000002787</v>
      </c>
      <c r="B896" s="871" t="s">
        <v>1068</v>
      </c>
      <c r="C896" s="872"/>
      <c r="D896" s="872"/>
      <c r="E896" s="872"/>
      <c r="F896" s="873"/>
      <c r="G896" s="229">
        <f t="shared" si="123"/>
        <v>64583.333333333336</v>
      </c>
      <c r="H896" s="477">
        <v>77500</v>
      </c>
      <c r="I896" s="720">
        <f t="shared" si="121"/>
        <v>0</v>
      </c>
      <c r="J896" s="477">
        <v>77500</v>
      </c>
      <c r="K896" s="720">
        <f t="shared" si="122"/>
        <v>0.14985163204747765</v>
      </c>
      <c r="L896" s="676">
        <v>67400</v>
      </c>
    </row>
    <row r="897" spans="1:12" s="28" customFormat="1" ht="27" customHeight="1">
      <c r="A897" s="280">
        <v>21000007017</v>
      </c>
      <c r="B897" s="871" t="s">
        <v>1069</v>
      </c>
      <c r="C897" s="872"/>
      <c r="D897" s="872"/>
      <c r="E897" s="872"/>
      <c r="F897" s="873"/>
      <c r="G897" s="229">
        <f t="shared" si="123"/>
        <v>79000</v>
      </c>
      <c r="H897" s="477">
        <v>94800</v>
      </c>
      <c r="I897" s="720">
        <f t="shared" si="121"/>
        <v>0</v>
      </c>
      <c r="J897" s="477">
        <v>94800</v>
      </c>
      <c r="K897" s="720">
        <f t="shared" si="122"/>
        <v>0.15048543689320382</v>
      </c>
      <c r="L897" s="676">
        <v>82400</v>
      </c>
    </row>
    <row r="898" spans="1:12" s="28" customFormat="1" ht="27.75" customHeight="1">
      <c r="A898" s="280">
        <v>21000002771</v>
      </c>
      <c r="B898" s="871" t="s">
        <v>888</v>
      </c>
      <c r="C898" s="872"/>
      <c r="D898" s="872"/>
      <c r="E898" s="872"/>
      <c r="F898" s="873"/>
      <c r="G898" s="229">
        <f t="shared" si="123"/>
        <v>73000</v>
      </c>
      <c r="H898" s="477">
        <v>87600</v>
      </c>
      <c r="I898" s="720">
        <f t="shared" si="121"/>
        <v>0</v>
      </c>
      <c r="J898" s="477">
        <v>87600</v>
      </c>
      <c r="K898" s="720">
        <f t="shared" si="122"/>
        <v>0.14960629921259838</v>
      </c>
      <c r="L898" s="676">
        <v>76200</v>
      </c>
    </row>
    <row r="899" spans="1:12" s="28" customFormat="1" ht="27.75" customHeight="1">
      <c r="A899" s="280">
        <v>21000002791</v>
      </c>
      <c r="B899" s="871" t="s">
        <v>934</v>
      </c>
      <c r="C899" s="872"/>
      <c r="D899" s="872"/>
      <c r="E899" s="872"/>
      <c r="F899" s="873"/>
      <c r="G899" s="229">
        <f t="shared" si="123"/>
        <v>88083.333333333343</v>
      </c>
      <c r="H899" s="477">
        <v>105700</v>
      </c>
      <c r="I899" s="720">
        <f t="shared" si="121"/>
        <v>0</v>
      </c>
      <c r="J899" s="477">
        <v>105700</v>
      </c>
      <c r="K899" s="720">
        <f t="shared" si="122"/>
        <v>0.1501632208922743</v>
      </c>
      <c r="L899" s="676">
        <v>91900</v>
      </c>
    </row>
    <row r="900" spans="1:12" s="28" customFormat="1" ht="15" customHeight="1">
      <c r="A900" s="280">
        <v>21000002879</v>
      </c>
      <c r="B900" s="871" t="s">
        <v>1080</v>
      </c>
      <c r="C900" s="872"/>
      <c r="D900" s="872"/>
      <c r="E900" s="872"/>
      <c r="F900" s="873"/>
      <c r="G900" s="229">
        <f t="shared" si="123"/>
        <v>136000</v>
      </c>
      <c r="H900" s="477">
        <v>163200</v>
      </c>
      <c r="I900" s="720">
        <f t="shared" si="121"/>
        <v>0</v>
      </c>
      <c r="J900" s="477">
        <v>163200</v>
      </c>
      <c r="K900" s="720">
        <f t="shared" si="122"/>
        <v>0.15010570824524305</v>
      </c>
      <c r="L900" s="676">
        <v>141900</v>
      </c>
    </row>
    <row r="901" spans="1:12" s="28" customFormat="1" ht="15" customHeight="1">
      <c r="A901" s="280">
        <v>21000004519</v>
      </c>
      <c r="B901" s="871" t="s">
        <v>1182</v>
      </c>
      <c r="C901" s="872"/>
      <c r="D901" s="872"/>
      <c r="E901" s="872"/>
      <c r="F901" s="873"/>
      <c r="G901" s="197">
        <f t="shared" si="123"/>
        <v>151583.33333333334</v>
      </c>
      <c r="H901" s="477">
        <v>181900</v>
      </c>
      <c r="I901" s="720">
        <f t="shared" si="121"/>
        <v>0</v>
      </c>
      <c r="J901" s="477">
        <v>181900</v>
      </c>
      <c r="K901" s="720">
        <f t="shared" si="122"/>
        <v>0.14981036662452585</v>
      </c>
      <c r="L901" s="676">
        <v>158200</v>
      </c>
    </row>
    <row r="902" spans="1:12" s="28" customFormat="1" ht="27.75" customHeight="1">
      <c r="A902" s="280">
        <v>21000003118</v>
      </c>
      <c r="B902" s="871" t="s">
        <v>1150</v>
      </c>
      <c r="C902" s="872"/>
      <c r="D902" s="872"/>
      <c r="E902" s="872"/>
      <c r="F902" s="873"/>
      <c r="G902" s="229">
        <f t="shared" si="123"/>
        <v>82500</v>
      </c>
      <c r="H902" s="477">
        <v>99000</v>
      </c>
      <c r="I902" s="720">
        <f t="shared" si="121"/>
        <v>0</v>
      </c>
      <c r="J902" s="477">
        <v>99000</v>
      </c>
      <c r="K902" s="720">
        <f t="shared" si="122"/>
        <v>0.14982578397212554</v>
      </c>
      <c r="L902" s="676">
        <v>86100</v>
      </c>
    </row>
    <row r="903" spans="1:12" s="28" customFormat="1" ht="27.75" customHeight="1">
      <c r="A903" s="280">
        <v>21000003120</v>
      </c>
      <c r="B903" s="871" t="s">
        <v>1151</v>
      </c>
      <c r="C903" s="872"/>
      <c r="D903" s="872"/>
      <c r="E903" s="872"/>
      <c r="F903" s="873"/>
      <c r="G903" s="229">
        <f t="shared" si="123"/>
        <v>92833.333333333343</v>
      </c>
      <c r="H903" s="477">
        <v>111400</v>
      </c>
      <c r="I903" s="720">
        <f t="shared" si="121"/>
        <v>0</v>
      </c>
      <c r="J903" s="477">
        <v>111400</v>
      </c>
      <c r="K903" s="720">
        <f t="shared" si="122"/>
        <v>0.14963880288957698</v>
      </c>
      <c r="L903" s="676">
        <v>96900</v>
      </c>
    </row>
    <row r="904" spans="1:12" s="28" customFormat="1" ht="27.75" customHeight="1">
      <c r="A904" s="280">
        <v>21000003122</v>
      </c>
      <c r="B904" s="871" t="s">
        <v>1152</v>
      </c>
      <c r="C904" s="872"/>
      <c r="D904" s="872"/>
      <c r="E904" s="872"/>
      <c r="F904" s="873"/>
      <c r="G904" s="229">
        <f t="shared" si="123"/>
        <v>98750</v>
      </c>
      <c r="H904" s="477">
        <v>118500</v>
      </c>
      <c r="I904" s="720">
        <f t="shared" si="121"/>
        <v>0</v>
      </c>
      <c r="J904" s="477">
        <v>118500</v>
      </c>
      <c r="K904" s="720">
        <f t="shared" si="122"/>
        <v>0.15048543689320382</v>
      </c>
      <c r="L904" s="676">
        <v>103000</v>
      </c>
    </row>
    <row r="905" spans="1:12" s="28" customFormat="1" ht="27.75" customHeight="1">
      <c r="A905" s="280">
        <v>21000003125</v>
      </c>
      <c r="B905" s="871" t="s">
        <v>1153</v>
      </c>
      <c r="C905" s="872"/>
      <c r="D905" s="872"/>
      <c r="E905" s="872"/>
      <c r="F905" s="873"/>
      <c r="G905" s="229">
        <f t="shared" si="123"/>
        <v>111916.66666666667</v>
      </c>
      <c r="H905" s="477">
        <v>134300</v>
      </c>
      <c r="I905" s="720">
        <f t="shared" si="121"/>
        <v>0</v>
      </c>
      <c r="J905" s="477">
        <v>134300</v>
      </c>
      <c r="K905" s="720">
        <f t="shared" si="122"/>
        <v>0.14982876712328763</v>
      </c>
      <c r="L905" s="676">
        <v>116800</v>
      </c>
    </row>
    <row r="906" spans="1:12" s="28" customFormat="1" ht="27.75" customHeight="1">
      <c r="A906" s="280">
        <v>21000003129</v>
      </c>
      <c r="B906" s="871" t="s">
        <v>1154</v>
      </c>
      <c r="C906" s="872"/>
      <c r="D906" s="872"/>
      <c r="E906" s="872"/>
      <c r="F906" s="873"/>
      <c r="G906" s="229">
        <f t="shared" si="123"/>
        <v>104666.66666666667</v>
      </c>
      <c r="H906" s="477">
        <v>125600</v>
      </c>
      <c r="I906" s="720">
        <f t="shared" si="121"/>
        <v>0</v>
      </c>
      <c r="J906" s="477">
        <v>125600</v>
      </c>
      <c r="K906" s="720">
        <f t="shared" si="122"/>
        <v>0.15018315018315009</v>
      </c>
      <c r="L906" s="676">
        <v>109200</v>
      </c>
    </row>
    <row r="907" spans="1:12" s="28" customFormat="1" ht="27.75" customHeight="1">
      <c r="A907" s="280">
        <v>21000003131</v>
      </c>
      <c r="B907" s="871" t="s">
        <v>1155</v>
      </c>
      <c r="C907" s="872"/>
      <c r="D907" s="872"/>
      <c r="E907" s="872"/>
      <c r="F907" s="873"/>
      <c r="G907" s="229">
        <f t="shared" si="123"/>
        <v>118666.66666666667</v>
      </c>
      <c r="H907" s="477">
        <v>142400</v>
      </c>
      <c r="I907" s="720">
        <f t="shared" si="121"/>
        <v>0</v>
      </c>
      <c r="J907" s="477">
        <v>142400</v>
      </c>
      <c r="K907" s="720">
        <f t="shared" si="122"/>
        <v>0.15024232633279477</v>
      </c>
      <c r="L907" s="676">
        <v>123800</v>
      </c>
    </row>
    <row r="908" spans="1:12" s="28" customFormat="1" ht="27.75" customHeight="1">
      <c r="A908" s="280">
        <v>21000009703</v>
      </c>
      <c r="B908" s="871" t="s">
        <v>772</v>
      </c>
      <c r="C908" s="872"/>
      <c r="D908" s="872"/>
      <c r="E908" s="872"/>
      <c r="F908" s="873"/>
      <c r="G908" s="229">
        <f>H908/1.2</f>
        <v>184416.66666666669</v>
      </c>
      <c r="H908" s="477">
        <v>221300</v>
      </c>
      <c r="I908" s="720">
        <f t="shared" si="121"/>
        <v>0</v>
      </c>
      <c r="J908" s="477">
        <v>221300</v>
      </c>
      <c r="K908" s="720">
        <f t="shared" si="122"/>
        <v>0.1502079002079002</v>
      </c>
      <c r="L908" s="676">
        <v>192400</v>
      </c>
    </row>
    <row r="909" spans="1:12" s="28" customFormat="1" ht="29.1" customHeight="1">
      <c r="A909" s="420">
        <v>21000001922</v>
      </c>
      <c r="B909" s="871" t="s">
        <v>898</v>
      </c>
      <c r="C909" s="872"/>
      <c r="D909" s="872"/>
      <c r="E909" s="872"/>
      <c r="F909" s="873"/>
      <c r="G909" s="229">
        <f t="shared" si="123"/>
        <v>122000</v>
      </c>
      <c r="H909" s="477">
        <v>146400</v>
      </c>
      <c r="I909" s="720">
        <f t="shared" si="121"/>
        <v>0</v>
      </c>
      <c r="J909" s="477">
        <v>146400</v>
      </c>
      <c r="K909" s="720">
        <f t="shared" si="122"/>
        <v>0.15003927729772193</v>
      </c>
      <c r="L909" s="676">
        <v>127300</v>
      </c>
    </row>
    <row r="910" spans="1:12" s="28" customFormat="1" ht="29.1" customHeight="1">
      <c r="A910" s="420">
        <v>21000002814</v>
      </c>
      <c r="B910" s="871" t="s">
        <v>933</v>
      </c>
      <c r="C910" s="872"/>
      <c r="D910" s="872"/>
      <c r="E910" s="872"/>
      <c r="F910" s="873"/>
      <c r="G910" s="229">
        <f t="shared" si="123"/>
        <v>118416.66666666667</v>
      </c>
      <c r="H910" s="477">
        <v>142100</v>
      </c>
      <c r="I910" s="720">
        <f t="shared" si="121"/>
        <v>0</v>
      </c>
      <c r="J910" s="477">
        <v>142100</v>
      </c>
      <c r="K910" s="720">
        <f t="shared" si="122"/>
        <v>0.14967637540453071</v>
      </c>
      <c r="L910" s="676">
        <v>123600</v>
      </c>
    </row>
    <row r="911" spans="1:12" s="28" customFormat="1" ht="29.1" customHeight="1">
      <c r="A911" s="420">
        <v>21000002712</v>
      </c>
      <c r="B911" s="871" t="s">
        <v>830</v>
      </c>
      <c r="C911" s="872"/>
      <c r="D911" s="872"/>
      <c r="E911" s="872"/>
      <c r="F911" s="873"/>
      <c r="G911" s="229">
        <f t="shared" si="123"/>
        <v>130500</v>
      </c>
      <c r="H911" s="477">
        <v>156600</v>
      </c>
      <c r="I911" s="720">
        <f t="shared" si="121"/>
        <v>0</v>
      </c>
      <c r="J911" s="477">
        <v>156600</v>
      </c>
      <c r="K911" s="720">
        <f t="shared" si="122"/>
        <v>0.14977973568281944</v>
      </c>
      <c r="L911" s="676">
        <v>136200</v>
      </c>
    </row>
    <row r="912" spans="1:12" s="28" customFormat="1" ht="29.1" customHeight="1">
      <c r="A912" s="420">
        <v>21000003039</v>
      </c>
      <c r="B912" s="871" t="s">
        <v>1135</v>
      </c>
      <c r="C912" s="872"/>
      <c r="D912" s="872"/>
      <c r="E912" s="872"/>
      <c r="F912" s="873"/>
      <c r="G912" s="229">
        <f t="shared" si="123"/>
        <v>104666.66666666667</v>
      </c>
      <c r="H912" s="477">
        <v>125600</v>
      </c>
      <c r="I912" s="720">
        <f t="shared" si="121"/>
        <v>0</v>
      </c>
      <c r="J912" s="477">
        <v>125600</v>
      </c>
      <c r="K912" s="720">
        <f t="shared" si="122"/>
        <v>0.15018315018315009</v>
      </c>
      <c r="L912" s="676">
        <v>109200</v>
      </c>
    </row>
    <row r="913" spans="1:12" s="28" customFormat="1" ht="29.1" customHeight="1">
      <c r="A913" s="420">
        <v>21000003041</v>
      </c>
      <c r="B913" s="871" t="s">
        <v>1136</v>
      </c>
      <c r="C913" s="872"/>
      <c r="D913" s="872"/>
      <c r="E913" s="872"/>
      <c r="F913" s="873"/>
      <c r="G913" s="229">
        <f t="shared" si="123"/>
        <v>116833.33333333334</v>
      </c>
      <c r="H913" s="477">
        <v>140200</v>
      </c>
      <c r="I913" s="720">
        <f t="shared" si="121"/>
        <v>0</v>
      </c>
      <c r="J913" s="477">
        <v>140200</v>
      </c>
      <c r="K913" s="720">
        <f t="shared" si="122"/>
        <v>0.15012305168170625</v>
      </c>
      <c r="L913" s="676">
        <v>121900</v>
      </c>
    </row>
    <row r="914" spans="1:12" s="28" customFormat="1" ht="29.1" customHeight="1">
      <c r="A914" s="420">
        <v>21000003043</v>
      </c>
      <c r="B914" s="871" t="s">
        <v>1137</v>
      </c>
      <c r="C914" s="872"/>
      <c r="D914" s="872"/>
      <c r="E914" s="872"/>
      <c r="F914" s="873"/>
      <c r="G914" s="229">
        <f t="shared" si="123"/>
        <v>113166.66666666667</v>
      </c>
      <c r="H914" s="477">
        <v>135800</v>
      </c>
      <c r="I914" s="720">
        <f t="shared" si="121"/>
        <v>0</v>
      </c>
      <c r="J914" s="477">
        <v>135800</v>
      </c>
      <c r="K914" s="720">
        <f t="shared" si="122"/>
        <v>0.14987298899237933</v>
      </c>
      <c r="L914" s="676">
        <v>118100</v>
      </c>
    </row>
    <row r="915" spans="1:12" s="28" customFormat="1" ht="29.1" customHeight="1">
      <c r="A915" s="420">
        <v>21000003045</v>
      </c>
      <c r="B915" s="871" t="s">
        <v>1138</v>
      </c>
      <c r="C915" s="872"/>
      <c r="D915" s="872"/>
      <c r="E915" s="872"/>
      <c r="F915" s="873"/>
      <c r="G915" s="229">
        <f t="shared" si="123"/>
        <v>125250</v>
      </c>
      <c r="H915" s="477">
        <v>150300</v>
      </c>
      <c r="I915" s="720">
        <f t="shared" si="121"/>
        <v>0</v>
      </c>
      <c r="J915" s="477">
        <v>150300</v>
      </c>
      <c r="K915" s="720">
        <f t="shared" si="122"/>
        <v>0.14996174445294574</v>
      </c>
      <c r="L915" s="676">
        <v>130700</v>
      </c>
    </row>
    <row r="916" spans="1:12" s="28" customFormat="1" ht="29.1" customHeight="1">
      <c r="A916" s="420">
        <v>21000001968</v>
      </c>
      <c r="B916" s="871" t="s">
        <v>788</v>
      </c>
      <c r="C916" s="872"/>
      <c r="D916" s="872"/>
      <c r="E916" s="872"/>
      <c r="F916" s="873"/>
      <c r="G916" s="229">
        <f t="shared" si="123"/>
        <v>205083.33333333334</v>
      </c>
      <c r="H916" s="477">
        <v>246100</v>
      </c>
      <c r="I916" s="720">
        <f t="shared" si="121"/>
        <v>0</v>
      </c>
      <c r="J916" s="477">
        <v>246100</v>
      </c>
      <c r="K916" s="720">
        <f t="shared" si="122"/>
        <v>0.14999999999999991</v>
      </c>
      <c r="L916" s="676">
        <v>214000</v>
      </c>
    </row>
    <row r="917" spans="1:12" s="28" customFormat="1" ht="29.1" customHeight="1">
      <c r="A917" s="420">
        <v>21000002981</v>
      </c>
      <c r="B917" s="871" t="s">
        <v>1082</v>
      </c>
      <c r="C917" s="872"/>
      <c r="D917" s="872"/>
      <c r="E917" s="872"/>
      <c r="F917" s="873"/>
      <c r="G917" s="229">
        <f t="shared" si="123"/>
        <v>167500</v>
      </c>
      <c r="H917" s="477">
        <v>201000</v>
      </c>
      <c r="I917" s="720">
        <f t="shared" si="121"/>
        <v>0</v>
      </c>
      <c r="J917" s="477">
        <v>201000</v>
      </c>
      <c r="K917" s="720">
        <f t="shared" si="122"/>
        <v>0.14988558352402737</v>
      </c>
      <c r="L917" s="676">
        <v>174800</v>
      </c>
    </row>
    <row r="918" spans="1:12" s="28" customFormat="1" ht="29.1" customHeight="1">
      <c r="A918" s="420">
        <v>21000002983</v>
      </c>
      <c r="B918" s="871" t="s">
        <v>1083</v>
      </c>
      <c r="C918" s="872"/>
      <c r="D918" s="872"/>
      <c r="E918" s="872"/>
      <c r="F918" s="873"/>
      <c r="G918" s="229">
        <f t="shared" si="123"/>
        <v>186166.66666666669</v>
      </c>
      <c r="H918" s="477">
        <v>223400</v>
      </c>
      <c r="I918" s="720">
        <f t="shared" si="121"/>
        <v>0</v>
      </c>
      <c r="J918" s="477">
        <v>223400</v>
      </c>
      <c r="K918" s="720">
        <f t="shared" si="122"/>
        <v>0.14976839938239839</v>
      </c>
      <c r="L918" s="676">
        <v>194300</v>
      </c>
    </row>
    <row r="919" spans="1:12" s="28" customFormat="1" ht="29.1" customHeight="1">
      <c r="A919" s="420">
        <v>21000005391</v>
      </c>
      <c r="B919" s="871" t="s">
        <v>1225</v>
      </c>
      <c r="C919" s="872"/>
      <c r="D919" s="872"/>
      <c r="E919" s="872"/>
      <c r="F919" s="873"/>
      <c r="G919" s="197">
        <f t="shared" si="123"/>
        <v>243000</v>
      </c>
      <c r="H919" s="477">
        <v>291600</v>
      </c>
      <c r="I919" s="720">
        <f t="shared" si="121"/>
        <v>0</v>
      </c>
      <c r="J919" s="477">
        <v>291600</v>
      </c>
      <c r="K919" s="720">
        <f t="shared" si="122"/>
        <v>0.14984227129337535</v>
      </c>
      <c r="L919" s="676">
        <v>253600</v>
      </c>
    </row>
    <row r="920" spans="1:12" s="28" customFormat="1" ht="29.1" customHeight="1">
      <c r="A920" s="280">
        <v>21000002758</v>
      </c>
      <c r="B920" s="871" t="s">
        <v>904</v>
      </c>
      <c r="C920" s="872"/>
      <c r="D920" s="872"/>
      <c r="E920" s="872"/>
      <c r="F920" s="873"/>
      <c r="G920" s="229">
        <f t="shared" si="123"/>
        <v>85166.666666666672</v>
      </c>
      <c r="H920" s="477">
        <v>102200</v>
      </c>
      <c r="I920" s="720">
        <f t="shared" si="121"/>
        <v>0</v>
      </c>
      <c r="J920" s="477">
        <v>102200</v>
      </c>
      <c r="K920" s="720">
        <f t="shared" si="122"/>
        <v>0.14960629921259838</v>
      </c>
      <c r="L920" s="676">
        <v>88900</v>
      </c>
    </row>
    <row r="921" spans="1:12" s="28" customFormat="1" ht="29.1" customHeight="1">
      <c r="A921" s="280">
        <v>21000002721</v>
      </c>
      <c r="B921" s="871" t="s">
        <v>841</v>
      </c>
      <c r="C921" s="872"/>
      <c r="D921" s="872"/>
      <c r="E921" s="872"/>
      <c r="F921" s="873"/>
      <c r="G921" s="229">
        <f t="shared" si="123"/>
        <v>128791.66666666667</v>
      </c>
      <c r="H921" s="477">
        <v>154550</v>
      </c>
      <c r="I921" s="720">
        <f t="shared" si="121"/>
        <v>0.10000000000000009</v>
      </c>
      <c r="J921" s="477">
        <v>140500</v>
      </c>
      <c r="K921" s="720">
        <f t="shared" si="122"/>
        <v>0.14975450081833053</v>
      </c>
      <c r="L921" s="676">
        <v>122200</v>
      </c>
    </row>
    <row r="922" spans="1:12" s="28" customFormat="1" ht="29.1" customHeight="1">
      <c r="A922" s="421">
        <v>21000009701</v>
      </c>
      <c r="B922" s="1093" t="s">
        <v>897</v>
      </c>
      <c r="C922" s="1094"/>
      <c r="D922" s="1094"/>
      <c r="E922" s="1094"/>
      <c r="F922" s="1095"/>
      <c r="G922" s="84">
        <f t="shared" si="123"/>
        <v>118158.33333333334</v>
      </c>
      <c r="H922" s="477">
        <v>141790</v>
      </c>
      <c r="I922" s="720">
        <f t="shared" si="121"/>
        <v>0.10000000000000009</v>
      </c>
      <c r="J922" s="477">
        <v>128900</v>
      </c>
      <c r="K922" s="720">
        <f t="shared" si="122"/>
        <v>0.1498661909009813</v>
      </c>
      <c r="L922" s="665">
        <v>112100</v>
      </c>
    </row>
    <row r="923" spans="1:12" s="28" customFormat="1" ht="29.1" customHeight="1">
      <c r="A923" s="280">
        <v>21000001918</v>
      </c>
      <c r="B923" s="871" t="s">
        <v>896</v>
      </c>
      <c r="C923" s="872"/>
      <c r="D923" s="872"/>
      <c r="E923" s="872"/>
      <c r="F923" s="873"/>
      <c r="G923" s="229">
        <f t="shared" si="123"/>
        <v>132825</v>
      </c>
      <c r="H923" s="477">
        <v>159390</v>
      </c>
      <c r="I923" s="720">
        <f t="shared" si="121"/>
        <v>0.10000000000000009</v>
      </c>
      <c r="J923" s="477">
        <v>144900</v>
      </c>
      <c r="K923" s="720">
        <f t="shared" si="122"/>
        <v>0.14999999999999991</v>
      </c>
      <c r="L923" s="676">
        <v>126000</v>
      </c>
    </row>
    <row r="924" spans="1:12" s="19" customFormat="1" ht="29.1" customHeight="1">
      <c r="A924" s="420">
        <v>21000007100</v>
      </c>
      <c r="B924" s="871" t="s">
        <v>1479</v>
      </c>
      <c r="C924" s="872"/>
      <c r="D924" s="872"/>
      <c r="E924" s="872"/>
      <c r="F924" s="873"/>
      <c r="G924" s="197">
        <f>H924/1.2</f>
        <v>133250</v>
      </c>
      <c r="H924" s="478">
        <v>159900</v>
      </c>
      <c r="I924" s="734"/>
      <c r="J924" s="478"/>
      <c r="K924" s="734"/>
      <c r="L924" s="676"/>
    </row>
    <row r="925" spans="1:12" s="19" customFormat="1" ht="29.1" customHeight="1">
      <c r="A925" s="280">
        <v>21000007037</v>
      </c>
      <c r="B925" s="871" t="s">
        <v>1480</v>
      </c>
      <c r="C925" s="872"/>
      <c r="D925" s="872"/>
      <c r="E925" s="872"/>
      <c r="F925" s="873"/>
      <c r="G925" s="197">
        <f>H925/1.2</f>
        <v>140750</v>
      </c>
      <c r="H925" s="478">
        <v>168900</v>
      </c>
      <c r="I925" s="734"/>
      <c r="J925" s="478"/>
      <c r="K925" s="734"/>
      <c r="L925" s="676"/>
    </row>
    <row r="926" spans="1:12" s="28" customFormat="1" ht="15">
      <c r="A926" s="280">
        <v>21000002188</v>
      </c>
      <c r="B926" s="871" t="s">
        <v>1034</v>
      </c>
      <c r="C926" s="872"/>
      <c r="D926" s="872"/>
      <c r="E926" s="872"/>
      <c r="F926" s="873"/>
      <c r="G926" s="229">
        <f t="shared" si="123"/>
        <v>28083.333333333336</v>
      </c>
      <c r="H926" s="477">
        <v>33700</v>
      </c>
      <c r="I926" s="720">
        <f t="shared" si="121"/>
        <v>0</v>
      </c>
      <c r="J926" s="477">
        <v>33700</v>
      </c>
      <c r="K926" s="720">
        <f t="shared" si="122"/>
        <v>0.15017064846416384</v>
      </c>
      <c r="L926" s="676">
        <v>29300</v>
      </c>
    </row>
    <row r="927" spans="1:12" s="28" customFormat="1" ht="15">
      <c r="A927" s="280">
        <v>21000002128</v>
      </c>
      <c r="B927" s="871" t="s">
        <v>1028</v>
      </c>
      <c r="C927" s="872"/>
      <c r="D927" s="872"/>
      <c r="E927" s="872"/>
      <c r="F927" s="873"/>
      <c r="G927" s="229">
        <f t="shared" si="123"/>
        <v>26750</v>
      </c>
      <c r="H927" s="477">
        <v>32100</v>
      </c>
      <c r="I927" s="720">
        <f t="shared" si="121"/>
        <v>0</v>
      </c>
      <c r="J927" s="477">
        <v>32100</v>
      </c>
      <c r="K927" s="720">
        <f t="shared" si="122"/>
        <v>0.15053763440860224</v>
      </c>
      <c r="L927" s="676">
        <v>27900</v>
      </c>
    </row>
    <row r="928" spans="1:12" s="28" customFormat="1" ht="15" customHeight="1">
      <c r="A928" s="280">
        <v>21000003068</v>
      </c>
      <c r="B928" s="1082" t="s">
        <v>790</v>
      </c>
      <c r="C928" s="1083"/>
      <c r="D928" s="1083"/>
      <c r="E928" s="1083"/>
      <c r="F928" s="1084"/>
      <c r="G928" s="229">
        <f t="shared" si="123"/>
        <v>34500</v>
      </c>
      <c r="H928" s="477">
        <v>41400</v>
      </c>
      <c r="I928" s="720">
        <f t="shared" si="121"/>
        <v>0</v>
      </c>
      <c r="J928" s="477">
        <v>41400</v>
      </c>
      <c r="K928" s="720">
        <f t="shared" si="122"/>
        <v>0.14999999999999991</v>
      </c>
      <c r="L928" s="676">
        <v>36000</v>
      </c>
    </row>
    <row r="929" spans="1:12" s="28" customFormat="1" ht="15.95" customHeight="1">
      <c r="A929" s="512">
        <v>21000001991</v>
      </c>
      <c r="B929" s="1102" t="s">
        <v>808</v>
      </c>
      <c r="C929" s="1103"/>
      <c r="D929" s="1103"/>
      <c r="E929" s="1103"/>
      <c r="F929" s="1104"/>
      <c r="G929" s="511">
        <f t="shared" si="123"/>
        <v>37750</v>
      </c>
      <c r="H929" s="477">
        <v>45300</v>
      </c>
      <c r="I929" s="720">
        <f t="shared" si="121"/>
        <v>0</v>
      </c>
      <c r="J929" s="477">
        <v>45300</v>
      </c>
      <c r="K929" s="720">
        <f t="shared" si="122"/>
        <v>0.14974619289340096</v>
      </c>
      <c r="L929" s="676">
        <v>39400</v>
      </c>
    </row>
    <row r="930" spans="1:12" s="28" customFormat="1" ht="15" customHeight="1" thickBot="1">
      <c r="A930" s="369"/>
      <c r="B930" s="1114"/>
      <c r="C930" s="1114"/>
      <c r="D930" s="1114"/>
      <c r="E930" s="1114"/>
      <c r="F930" s="1114"/>
      <c r="G930" s="938">
        <v>44805</v>
      </c>
      <c r="H930" s="939"/>
      <c r="I930" s="806"/>
      <c r="J930" s="806"/>
      <c r="K930" s="938">
        <v>44593</v>
      </c>
      <c r="L930" s="939"/>
    </row>
    <row r="931" spans="1:12" s="28" customFormat="1" ht="20.100000000000001" customHeight="1">
      <c r="A931" s="23" t="s">
        <v>205</v>
      </c>
      <c r="B931" s="980" t="s">
        <v>657</v>
      </c>
      <c r="C931" s="981"/>
      <c r="D931" s="981"/>
      <c r="E931" s="981"/>
      <c r="F931" s="982"/>
      <c r="G931" s="923" t="s">
        <v>253</v>
      </c>
      <c r="H931" s="924"/>
      <c r="I931" s="807"/>
      <c r="J931" s="807"/>
      <c r="K931" s="923" t="s">
        <v>253</v>
      </c>
      <c r="L931" s="924"/>
    </row>
    <row r="932" spans="1:12" s="28" customFormat="1" ht="20.100000000000001" customHeight="1" thickBot="1">
      <c r="A932" s="25"/>
      <c r="B932" s="1021" t="s">
        <v>1156</v>
      </c>
      <c r="C932" s="1022"/>
      <c r="D932" s="1022"/>
      <c r="E932" s="1022"/>
      <c r="F932" s="1023"/>
      <c r="G932" s="47" t="s">
        <v>206</v>
      </c>
      <c r="H932" s="476" t="s">
        <v>670</v>
      </c>
      <c r="I932" s="476"/>
      <c r="J932" s="476" t="s">
        <v>670</v>
      </c>
      <c r="K932" s="730" t="s">
        <v>1292</v>
      </c>
      <c r="L932" s="476" t="s">
        <v>670</v>
      </c>
    </row>
    <row r="933" spans="1:12" s="28" customFormat="1" ht="15" customHeight="1">
      <c r="A933" s="20"/>
      <c r="B933" s="1088" t="s">
        <v>735</v>
      </c>
      <c r="C933" s="925"/>
      <c r="D933" s="925"/>
      <c r="E933" s="925"/>
      <c r="F933" s="1089"/>
      <c r="G933" s="83"/>
      <c r="H933" s="423"/>
      <c r="I933" s="423"/>
      <c r="J933" s="423"/>
      <c r="K933" s="737"/>
      <c r="L933" s="418"/>
    </row>
    <row r="934" spans="1:12" s="28" customFormat="1" ht="15" customHeight="1">
      <c r="A934" s="280">
        <v>21000001895</v>
      </c>
      <c r="B934" s="1082" t="s">
        <v>736</v>
      </c>
      <c r="C934" s="1083"/>
      <c r="D934" s="1083"/>
      <c r="E934" s="1083"/>
      <c r="F934" s="1084"/>
      <c r="G934" s="197">
        <f>H934/1.2</f>
        <v>1500</v>
      </c>
      <c r="H934" s="477">
        <v>1800</v>
      </c>
      <c r="I934" s="720">
        <f t="shared" ref="I934:I983" si="124">H934/J934-100%</f>
        <v>0</v>
      </c>
      <c r="J934" s="477">
        <v>1800</v>
      </c>
      <c r="K934" s="720">
        <f t="shared" ref="K934:K983" si="125">J934/L934-100%</f>
        <v>0.16129032258064524</v>
      </c>
      <c r="L934" s="676">
        <v>1550</v>
      </c>
    </row>
    <row r="935" spans="1:12" s="28" customFormat="1" ht="15" customHeight="1">
      <c r="A935" s="420">
        <v>21000001896</v>
      </c>
      <c r="B935" s="871" t="s">
        <v>737</v>
      </c>
      <c r="C935" s="872"/>
      <c r="D935" s="872"/>
      <c r="E935" s="872"/>
      <c r="F935" s="873"/>
      <c r="G935" s="197">
        <f t="shared" ref="G935:G983" si="126">H935/1.2</f>
        <v>1500</v>
      </c>
      <c r="H935" s="477">
        <v>1800</v>
      </c>
      <c r="I935" s="720">
        <f t="shared" si="124"/>
        <v>0</v>
      </c>
      <c r="J935" s="477">
        <v>1800</v>
      </c>
      <c r="K935" s="720">
        <f t="shared" si="125"/>
        <v>0.16129032258064524</v>
      </c>
      <c r="L935" s="676">
        <v>1550</v>
      </c>
    </row>
    <row r="936" spans="1:12" s="28" customFormat="1" ht="15" customHeight="1">
      <c r="A936" s="280">
        <v>21000001897</v>
      </c>
      <c r="B936" s="871" t="s">
        <v>738</v>
      </c>
      <c r="C936" s="872"/>
      <c r="D936" s="872"/>
      <c r="E936" s="872"/>
      <c r="F936" s="873"/>
      <c r="G936" s="197">
        <f t="shared" si="126"/>
        <v>1500</v>
      </c>
      <c r="H936" s="477">
        <v>1800</v>
      </c>
      <c r="I936" s="720">
        <f t="shared" si="124"/>
        <v>0</v>
      </c>
      <c r="J936" s="477">
        <v>1800</v>
      </c>
      <c r="K936" s="720">
        <f t="shared" si="125"/>
        <v>0.16129032258064524</v>
      </c>
      <c r="L936" s="676">
        <v>1550</v>
      </c>
    </row>
    <row r="937" spans="1:12" s="28" customFormat="1" ht="15" customHeight="1">
      <c r="A937" s="280">
        <v>21000001894</v>
      </c>
      <c r="B937" s="871" t="s">
        <v>739</v>
      </c>
      <c r="C937" s="872"/>
      <c r="D937" s="872"/>
      <c r="E937" s="872"/>
      <c r="F937" s="873"/>
      <c r="G937" s="197">
        <f t="shared" si="126"/>
        <v>1500</v>
      </c>
      <c r="H937" s="477">
        <v>1800</v>
      </c>
      <c r="I937" s="720">
        <f t="shared" si="124"/>
        <v>0</v>
      </c>
      <c r="J937" s="477">
        <v>1800</v>
      </c>
      <c r="K937" s="720">
        <f t="shared" si="125"/>
        <v>0.16129032258064524</v>
      </c>
      <c r="L937" s="676">
        <v>1550</v>
      </c>
    </row>
    <row r="938" spans="1:12" s="28" customFormat="1" ht="15" customHeight="1">
      <c r="A938" s="280">
        <v>21000001899</v>
      </c>
      <c r="B938" s="1082" t="s">
        <v>740</v>
      </c>
      <c r="C938" s="1083"/>
      <c r="D938" s="1083"/>
      <c r="E938" s="1083"/>
      <c r="F938" s="1084"/>
      <c r="G938" s="197">
        <f t="shared" si="126"/>
        <v>3166.666666666667</v>
      </c>
      <c r="H938" s="477">
        <v>3800</v>
      </c>
      <c r="I938" s="720">
        <f t="shared" si="124"/>
        <v>0</v>
      </c>
      <c r="J938" s="477">
        <v>3800</v>
      </c>
      <c r="K938" s="720">
        <f t="shared" si="125"/>
        <v>0.1515151515151516</v>
      </c>
      <c r="L938" s="676">
        <v>3300</v>
      </c>
    </row>
    <row r="939" spans="1:12" s="28" customFormat="1" ht="15" customHeight="1">
      <c r="A939" s="280">
        <v>21000001976</v>
      </c>
      <c r="B939" s="1082" t="s">
        <v>802</v>
      </c>
      <c r="C939" s="1083"/>
      <c r="D939" s="1083"/>
      <c r="E939" s="1083"/>
      <c r="F939" s="1084"/>
      <c r="G939" s="197">
        <f t="shared" si="126"/>
        <v>2250</v>
      </c>
      <c r="H939" s="477">
        <v>2700</v>
      </c>
      <c r="I939" s="720">
        <f t="shared" si="124"/>
        <v>0</v>
      </c>
      <c r="J939" s="477">
        <v>2700</v>
      </c>
      <c r="K939" s="720">
        <f t="shared" si="125"/>
        <v>0.17391304347826098</v>
      </c>
      <c r="L939" s="676">
        <v>2300</v>
      </c>
    </row>
    <row r="940" spans="1:12" s="28" customFormat="1" ht="15" customHeight="1">
      <c r="A940" s="420">
        <v>21000001977</v>
      </c>
      <c r="B940" s="871" t="s">
        <v>803</v>
      </c>
      <c r="C940" s="872"/>
      <c r="D940" s="872"/>
      <c r="E940" s="872"/>
      <c r="F940" s="873"/>
      <c r="G940" s="197">
        <f t="shared" si="126"/>
        <v>2250</v>
      </c>
      <c r="H940" s="477">
        <v>2700</v>
      </c>
      <c r="I940" s="720">
        <f t="shared" si="124"/>
        <v>0</v>
      </c>
      <c r="J940" s="477">
        <v>2700</v>
      </c>
      <c r="K940" s="720">
        <f t="shared" si="125"/>
        <v>0.17391304347826098</v>
      </c>
      <c r="L940" s="676">
        <v>2300</v>
      </c>
    </row>
    <row r="941" spans="1:12" s="28" customFormat="1" ht="15" customHeight="1">
      <c r="A941" s="280">
        <v>21000001978</v>
      </c>
      <c r="B941" s="871" t="s">
        <v>804</v>
      </c>
      <c r="C941" s="872"/>
      <c r="D941" s="872"/>
      <c r="E941" s="872"/>
      <c r="F941" s="873"/>
      <c r="G941" s="197">
        <f t="shared" si="126"/>
        <v>2250</v>
      </c>
      <c r="H941" s="477">
        <v>2700</v>
      </c>
      <c r="I941" s="720">
        <f t="shared" si="124"/>
        <v>0</v>
      </c>
      <c r="J941" s="477">
        <v>2700</v>
      </c>
      <c r="K941" s="720">
        <f t="shared" si="125"/>
        <v>0.17391304347826098</v>
      </c>
      <c r="L941" s="676">
        <v>2300</v>
      </c>
    </row>
    <row r="942" spans="1:12" s="28" customFormat="1" ht="15" customHeight="1">
      <c r="A942" s="280">
        <v>21000001975</v>
      </c>
      <c r="B942" s="871" t="s">
        <v>805</v>
      </c>
      <c r="C942" s="872"/>
      <c r="D942" s="872"/>
      <c r="E942" s="872"/>
      <c r="F942" s="873"/>
      <c r="G942" s="197">
        <f t="shared" si="126"/>
        <v>2416.666666666667</v>
      </c>
      <c r="H942" s="477">
        <v>2900</v>
      </c>
      <c r="I942" s="720">
        <f t="shared" si="124"/>
        <v>0</v>
      </c>
      <c r="J942" s="477">
        <v>2900</v>
      </c>
      <c r="K942" s="720">
        <f t="shared" si="125"/>
        <v>0.15999999999999992</v>
      </c>
      <c r="L942" s="676">
        <v>2500</v>
      </c>
    </row>
    <row r="943" spans="1:12" s="28" customFormat="1" ht="15" customHeight="1">
      <c r="A943" s="280">
        <v>21000001979</v>
      </c>
      <c r="B943" s="1082" t="s">
        <v>806</v>
      </c>
      <c r="C943" s="1083"/>
      <c r="D943" s="1083"/>
      <c r="E943" s="1083"/>
      <c r="F943" s="1084"/>
      <c r="G943" s="197">
        <f t="shared" si="126"/>
        <v>5083.3333333333339</v>
      </c>
      <c r="H943" s="477">
        <v>6100</v>
      </c>
      <c r="I943" s="720">
        <f t="shared" si="124"/>
        <v>0</v>
      </c>
      <c r="J943" s="477">
        <v>6100</v>
      </c>
      <c r="K943" s="720">
        <f t="shared" si="125"/>
        <v>0.15094339622641506</v>
      </c>
      <c r="L943" s="676">
        <v>5300</v>
      </c>
    </row>
    <row r="944" spans="1:12" s="28" customFormat="1" ht="15" customHeight="1">
      <c r="A944" s="280">
        <v>21000001885</v>
      </c>
      <c r="B944" s="1099" t="s">
        <v>741</v>
      </c>
      <c r="C944" s="1100"/>
      <c r="D944" s="1100"/>
      <c r="E944" s="1100"/>
      <c r="F944" s="1101"/>
      <c r="G944" s="197">
        <f t="shared" si="126"/>
        <v>3750</v>
      </c>
      <c r="H944" s="477">
        <v>4500</v>
      </c>
      <c r="I944" s="720">
        <f t="shared" si="124"/>
        <v>0</v>
      </c>
      <c r="J944" s="477">
        <v>4500</v>
      </c>
      <c r="K944" s="720">
        <f t="shared" si="125"/>
        <v>0.15384615384615374</v>
      </c>
      <c r="L944" s="676">
        <v>3900</v>
      </c>
    </row>
    <row r="945" spans="1:12" s="28" customFormat="1" ht="15" customHeight="1">
      <c r="A945" s="420">
        <v>21000001888</v>
      </c>
      <c r="B945" s="871" t="s">
        <v>742</v>
      </c>
      <c r="C945" s="872"/>
      <c r="D945" s="872"/>
      <c r="E945" s="872"/>
      <c r="F945" s="873"/>
      <c r="G945" s="197">
        <f t="shared" si="126"/>
        <v>3750</v>
      </c>
      <c r="H945" s="477">
        <v>4500</v>
      </c>
      <c r="I945" s="720">
        <f t="shared" si="124"/>
        <v>0</v>
      </c>
      <c r="J945" s="477">
        <v>4500</v>
      </c>
      <c r="K945" s="720">
        <f t="shared" si="125"/>
        <v>0.15384615384615374</v>
      </c>
      <c r="L945" s="676">
        <v>3900</v>
      </c>
    </row>
    <row r="946" spans="1:12" s="28" customFormat="1" ht="15" customHeight="1">
      <c r="A946" s="280">
        <v>21000001890</v>
      </c>
      <c r="B946" s="871" t="s">
        <v>743</v>
      </c>
      <c r="C946" s="872"/>
      <c r="D946" s="872"/>
      <c r="E946" s="872"/>
      <c r="F946" s="873"/>
      <c r="G946" s="197">
        <f t="shared" si="126"/>
        <v>3750</v>
      </c>
      <c r="H946" s="477">
        <v>4500</v>
      </c>
      <c r="I946" s="720">
        <f t="shared" si="124"/>
        <v>0</v>
      </c>
      <c r="J946" s="477">
        <v>4500</v>
      </c>
      <c r="K946" s="720">
        <f t="shared" si="125"/>
        <v>0.15384615384615374</v>
      </c>
      <c r="L946" s="676">
        <v>3900</v>
      </c>
    </row>
    <row r="947" spans="1:12" s="28" customFormat="1" ht="15" customHeight="1">
      <c r="A947" s="280">
        <v>21000001883</v>
      </c>
      <c r="B947" s="871" t="s">
        <v>744</v>
      </c>
      <c r="C947" s="872"/>
      <c r="D947" s="872"/>
      <c r="E947" s="872"/>
      <c r="F947" s="873"/>
      <c r="G947" s="197">
        <f t="shared" si="126"/>
        <v>4125</v>
      </c>
      <c r="H947" s="477">
        <v>4950</v>
      </c>
      <c r="I947" s="720">
        <f t="shared" si="124"/>
        <v>0.10000000000000009</v>
      </c>
      <c r="J947" s="477">
        <v>4500</v>
      </c>
      <c r="K947" s="720">
        <f t="shared" si="125"/>
        <v>0.15384615384615374</v>
      </c>
      <c r="L947" s="676">
        <v>3900</v>
      </c>
    </row>
    <row r="948" spans="1:12" s="28" customFormat="1" ht="15" customHeight="1">
      <c r="A948" s="280">
        <v>21000001893</v>
      </c>
      <c r="B948" s="1082" t="s">
        <v>745</v>
      </c>
      <c r="C948" s="1083"/>
      <c r="D948" s="1083"/>
      <c r="E948" s="1083"/>
      <c r="F948" s="1084"/>
      <c r="G948" s="197">
        <f t="shared" si="126"/>
        <v>10083.333333333336</v>
      </c>
      <c r="H948" s="477">
        <v>12100.000000000002</v>
      </c>
      <c r="I948" s="720">
        <f t="shared" si="124"/>
        <v>0.10000000000000009</v>
      </c>
      <c r="J948" s="477">
        <v>11000</v>
      </c>
      <c r="K948" s="720">
        <f t="shared" si="125"/>
        <v>0.14583333333333326</v>
      </c>
      <c r="L948" s="676">
        <v>9600</v>
      </c>
    </row>
    <row r="949" spans="1:12" s="28" customFormat="1" ht="15" customHeight="1">
      <c r="A949" s="280">
        <v>21000001956</v>
      </c>
      <c r="B949" s="1099" t="s">
        <v>793</v>
      </c>
      <c r="C949" s="1100"/>
      <c r="D949" s="1100"/>
      <c r="E949" s="1100"/>
      <c r="F949" s="1101"/>
      <c r="G949" s="197">
        <f t="shared" si="126"/>
        <v>5041.6666666666679</v>
      </c>
      <c r="H949" s="477">
        <v>6050.0000000000009</v>
      </c>
      <c r="I949" s="720">
        <f t="shared" si="124"/>
        <v>0.10000000000000009</v>
      </c>
      <c r="J949" s="477">
        <v>5500</v>
      </c>
      <c r="K949" s="720">
        <f t="shared" si="125"/>
        <v>0.14583333333333326</v>
      </c>
      <c r="L949" s="676">
        <v>4800</v>
      </c>
    </row>
    <row r="950" spans="1:12" s="28" customFormat="1" ht="15" customHeight="1">
      <c r="A950" s="420">
        <v>21000001957</v>
      </c>
      <c r="B950" s="871" t="s">
        <v>794</v>
      </c>
      <c r="C950" s="872"/>
      <c r="D950" s="872"/>
      <c r="E950" s="872"/>
      <c r="F950" s="873"/>
      <c r="G950" s="197">
        <f t="shared" si="126"/>
        <v>5041.6666666666679</v>
      </c>
      <c r="H950" s="477">
        <v>6050.0000000000009</v>
      </c>
      <c r="I950" s="720">
        <f t="shared" si="124"/>
        <v>0.10000000000000009</v>
      </c>
      <c r="J950" s="477">
        <v>5500</v>
      </c>
      <c r="K950" s="720">
        <f t="shared" si="125"/>
        <v>0.14583333333333326</v>
      </c>
      <c r="L950" s="676">
        <v>4800</v>
      </c>
    </row>
    <row r="951" spans="1:12" s="28" customFormat="1" ht="15" customHeight="1">
      <c r="A951" s="280">
        <v>21000001958</v>
      </c>
      <c r="B951" s="871" t="s">
        <v>795</v>
      </c>
      <c r="C951" s="872"/>
      <c r="D951" s="872"/>
      <c r="E951" s="872"/>
      <c r="F951" s="873"/>
      <c r="G951" s="197">
        <f t="shared" si="126"/>
        <v>4583.3333333333339</v>
      </c>
      <c r="H951" s="477">
        <v>5500</v>
      </c>
      <c r="I951" s="720">
        <f t="shared" si="124"/>
        <v>0</v>
      </c>
      <c r="J951" s="477">
        <v>5500</v>
      </c>
      <c r="K951" s="720">
        <f t="shared" si="125"/>
        <v>0.14583333333333326</v>
      </c>
      <c r="L951" s="676">
        <v>4800</v>
      </c>
    </row>
    <row r="952" spans="1:12" s="28" customFormat="1" ht="15" customHeight="1">
      <c r="A952" s="280">
        <v>21000001955</v>
      </c>
      <c r="B952" s="871" t="s">
        <v>796</v>
      </c>
      <c r="C952" s="872"/>
      <c r="D952" s="872"/>
      <c r="E952" s="872"/>
      <c r="F952" s="873"/>
      <c r="G952" s="197">
        <f t="shared" si="126"/>
        <v>5041.6666666666679</v>
      </c>
      <c r="H952" s="477">
        <v>6050.0000000000009</v>
      </c>
      <c r="I952" s="720">
        <f t="shared" si="124"/>
        <v>0.10000000000000009</v>
      </c>
      <c r="J952" s="477">
        <v>5500</v>
      </c>
      <c r="K952" s="720">
        <f t="shared" si="125"/>
        <v>0.14583333333333326</v>
      </c>
      <c r="L952" s="676">
        <v>4800</v>
      </c>
    </row>
    <row r="953" spans="1:12" s="28" customFormat="1" ht="15" customHeight="1">
      <c r="A953" s="280">
        <v>21000001959</v>
      </c>
      <c r="B953" s="1082" t="s">
        <v>797</v>
      </c>
      <c r="C953" s="1083"/>
      <c r="D953" s="1083"/>
      <c r="E953" s="1083"/>
      <c r="F953" s="1084"/>
      <c r="G953" s="197">
        <f t="shared" si="126"/>
        <v>13291.666666666668</v>
      </c>
      <c r="H953" s="477">
        <v>15950.000000000002</v>
      </c>
      <c r="I953" s="720">
        <f t="shared" si="124"/>
        <v>0.10000000000000009</v>
      </c>
      <c r="J953" s="477">
        <v>14500</v>
      </c>
      <c r="K953" s="720">
        <f t="shared" si="125"/>
        <v>0.1507936507936507</v>
      </c>
      <c r="L953" s="676">
        <v>12600</v>
      </c>
    </row>
    <row r="954" spans="1:12" s="28" customFormat="1" ht="15" customHeight="1">
      <c r="A954" s="280">
        <v>21000001877</v>
      </c>
      <c r="B954" s="1108" t="s">
        <v>856</v>
      </c>
      <c r="C954" s="1109"/>
      <c r="D954" s="1109"/>
      <c r="E954" s="1109"/>
      <c r="F954" s="1110"/>
      <c r="G954" s="197">
        <f t="shared" si="126"/>
        <v>3750</v>
      </c>
      <c r="H954" s="477">
        <v>4500</v>
      </c>
      <c r="I954" s="720">
        <f t="shared" si="124"/>
        <v>0</v>
      </c>
      <c r="J954" s="477">
        <v>4500</v>
      </c>
      <c r="K954" s="720">
        <f t="shared" si="125"/>
        <v>0.15384615384615374</v>
      </c>
      <c r="L954" s="676">
        <v>3900</v>
      </c>
    </row>
    <row r="955" spans="1:12" s="28" customFormat="1" ht="15" customHeight="1">
      <c r="A955" s="420">
        <v>21000001879</v>
      </c>
      <c r="B955" s="871" t="s">
        <v>857</v>
      </c>
      <c r="C955" s="872"/>
      <c r="D955" s="872"/>
      <c r="E955" s="872"/>
      <c r="F955" s="873"/>
      <c r="G955" s="197">
        <f t="shared" si="126"/>
        <v>3750</v>
      </c>
      <c r="H955" s="477">
        <v>4500</v>
      </c>
      <c r="I955" s="720">
        <f t="shared" si="124"/>
        <v>0</v>
      </c>
      <c r="J955" s="477">
        <v>4500</v>
      </c>
      <c r="K955" s="720">
        <f t="shared" si="125"/>
        <v>0.15384615384615374</v>
      </c>
      <c r="L955" s="676">
        <v>3900</v>
      </c>
    </row>
    <row r="956" spans="1:12" s="28" customFormat="1" ht="15" customHeight="1">
      <c r="A956" s="280">
        <v>21000001881</v>
      </c>
      <c r="B956" s="871" t="s">
        <v>858</v>
      </c>
      <c r="C956" s="872"/>
      <c r="D956" s="872"/>
      <c r="E956" s="872"/>
      <c r="F956" s="873"/>
      <c r="G956" s="197">
        <f t="shared" si="126"/>
        <v>3750</v>
      </c>
      <c r="H956" s="477">
        <v>4500</v>
      </c>
      <c r="I956" s="720">
        <f t="shared" si="124"/>
        <v>0</v>
      </c>
      <c r="J956" s="477">
        <v>4500</v>
      </c>
      <c r="K956" s="720">
        <f t="shared" si="125"/>
        <v>0.15384615384615374</v>
      </c>
      <c r="L956" s="676">
        <v>3900</v>
      </c>
    </row>
    <row r="957" spans="1:12" s="28" customFormat="1" ht="15" customHeight="1">
      <c r="A957" s="280">
        <v>21000001876</v>
      </c>
      <c r="B957" s="871" t="s">
        <v>859</v>
      </c>
      <c r="C957" s="872"/>
      <c r="D957" s="872"/>
      <c r="E957" s="872"/>
      <c r="F957" s="873"/>
      <c r="G957" s="197">
        <f t="shared" si="126"/>
        <v>3750</v>
      </c>
      <c r="H957" s="477">
        <v>4500</v>
      </c>
      <c r="I957" s="720">
        <f t="shared" si="124"/>
        <v>0</v>
      </c>
      <c r="J957" s="477">
        <v>4500</v>
      </c>
      <c r="K957" s="720">
        <f t="shared" si="125"/>
        <v>0.15384615384615374</v>
      </c>
      <c r="L957" s="676">
        <v>3900</v>
      </c>
    </row>
    <row r="958" spans="1:12" s="28" customFormat="1" ht="15" customHeight="1">
      <c r="A958" s="280">
        <v>21000001882</v>
      </c>
      <c r="B958" s="871" t="s">
        <v>860</v>
      </c>
      <c r="C958" s="872"/>
      <c r="D958" s="872"/>
      <c r="E958" s="872"/>
      <c r="F958" s="873"/>
      <c r="G958" s="197">
        <f t="shared" si="126"/>
        <v>9166.6666666666679</v>
      </c>
      <c r="H958" s="477">
        <v>11000</v>
      </c>
      <c r="I958" s="720">
        <f t="shared" si="124"/>
        <v>0</v>
      </c>
      <c r="J958" s="477">
        <v>11000</v>
      </c>
      <c r="K958" s="720">
        <f t="shared" si="125"/>
        <v>0.14583333333333326</v>
      </c>
      <c r="L958" s="676">
        <v>9600</v>
      </c>
    </row>
    <row r="959" spans="1:12" s="28" customFormat="1" ht="15" customHeight="1">
      <c r="A959" s="280">
        <v>21000001961</v>
      </c>
      <c r="B959" s="1108" t="s">
        <v>861</v>
      </c>
      <c r="C959" s="1109"/>
      <c r="D959" s="1109"/>
      <c r="E959" s="1109"/>
      <c r="F959" s="1110"/>
      <c r="G959" s="197">
        <f t="shared" si="126"/>
        <v>4583.3333333333339</v>
      </c>
      <c r="H959" s="477">
        <v>5500</v>
      </c>
      <c r="I959" s="720">
        <f t="shared" si="124"/>
        <v>0</v>
      </c>
      <c r="J959" s="477">
        <v>5500</v>
      </c>
      <c r="K959" s="720">
        <f t="shared" si="125"/>
        <v>0.14583333333333326</v>
      </c>
      <c r="L959" s="676">
        <v>4800</v>
      </c>
    </row>
    <row r="960" spans="1:12" s="28" customFormat="1" ht="15" customHeight="1">
      <c r="A960" s="420">
        <v>21000001962</v>
      </c>
      <c r="B960" s="871" t="s">
        <v>862</v>
      </c>
      <c r="C960" s="872"/>
      <c r="D960" s="872"/>
      <c r="E960" s="872"/>
      <c r="F960" s="873"/>
      <c r="G960" s="197">
        <f t="shared" si="126"/>
        <v>4583.3333333333339</v>
      </c>
      <c r="H960" s="477">
        <v>5500</v>
      </c>
      <c r="I960" s="720">
        <f t="shared" si="124"/>
        <v>0</v>
      </c>
      <c r="J960" s="477">
        <v>5500</v>
      </c>
      <c r="K960" s="720">
        <f t="shared" si="125"/>
        <v>0.14583333333333326</v>
      </c>
      <c r="L960" s="676">
        <v>4800</v>
      </c>
    </row>
    <row r="961" spans="1:12" s="28" customFormat="1" ht="15" customHeight="1">
      <c r="A961" s="280">
        <v>21000001963</v>
      </c>
      <c r="B961" s="871" t="s">
        <v>863</v>
      </c>
      <c r="C961" s="872"/>
      <c r="D961" s="872"/>
      <c r="E961" s="872"/>
      <c r="F961" s="873"/>
      <c r="G961" s="197">
        <f t="shared" si="126"/>
        <v>4583.3333333333339</v>
      </c>
      <c r="H961" s="477">
        <v>5500</v>
      </c>
      <c r="I961" s="720">
        <f t="shared" si="124"/>
        <v>0</v>
      </c>
      <c r="J961" s="477">
        <v>5500</v>
      </c>
      <c r="K961" s="720">
        <f t="shared" si="125"/>
        <v>0.14583333333333326</v>
      </c>
      <c r="L961" s="676">
        <v>4800</v>
      </c>
    </row>
    <row r="962" spans="1:12" s="28" customFormat="1" ht="15" customHeight="1">
      <c r="A962" s="280">
        <v>21000001960</v>
      </c>
      <c r="B962" s="871" t="s">
        <v>864</v>
      </c>
      <c r="C962" s="872"/>
      <c r="D962" s="872"/>
      <c r="E962" s="872"/>
      <c r="F962" s="873"/>
      <c r="G962" s="197">
        <f t="shared" si="126"/>
        <v>5041.6666666666679</v>
      </c>
      <c r="H962" s="477">
        <v>6050.0000000000009</v>
      </c>
      <c r="I962" s="720">
        <f t="shared" si="124"/>
        <v>0.10000000000000009</v>
      </c>
      <c r="J962" s="477">
        <v>5500</v>
      </c>
      <c r="K962" s="720">
        <f t="shared" si="125"/>
        <v>0.14583333333333326</v>
      </c>
      <c r="L962" s="676">
        <v>4800</v>
      </c>
    </row>
    <row r="963" spans="1:12" s="28" customFormat="1" ht="15" customHeight="1">
      <c r="A963" s="280">
        <v>21000001964</v>
      </c>
      <c r="B963" s="871" t="s">
        <v>865</v>
      </c>
      <c r="C963" s="872"/>
      <c r="D963" s="872"/>
      <c r="E963" s="872"/>
      <c r="F963" s="873"/>
      <c r="G963" s="197">
        <f t="shared" si="126"/>
        <v>13291.666666666668</v>
      </c>
      <c r="H963" s="477">
        <v>15950.000000000002</v>
      </c>
      <c r="I963" s="720">
        <f t="shared" si="124"/>
        <v>0.10000000000000009</v>
      </c>
      <c r="J963" s="477">
        <v>14500</v>
      </c>
      <c r="K963" s="720">
        <f t="shared" si="125"/>
        <v>0.1507936507936507</v>
      </c>
      <c r="L963" s="676">
        <v>12600</v>
      </c>
    </row>
    <row r="964" spans="1:12" s="28" customFormat="1" ht="15" customHeight="1">
      <c r="A964" s="280">
        <v>21000002202</v>
      </c>
      <c r="B964" s="204" t="s">
        <v>1035</v>
      </c>
      <c r="C964" s="207"/>
      <c r="D964" s="207"/>
      <c r="E964" s="207"/>
      <c r="F964" s="208"/>
      <c r="G964" s="197">
        <f t="shared" si="126"/>
        <v>2083.3333333333335</v>
      </c>
      <c r="H964" s="477">
        <v>2500</v>
      </c>
      <c r="I964" s="720">
        <f t="shared" si="124"/>
        <v>0</v>
      </c>
      <c r="J964" s="477">
        <v>2500</v>
      </c>
      <c r="K964" s="720">
        <f t="shared" si="125"/>
        <v>0.13636363636363646</v>
      </c>
      <c r="L964" s="676">
        <v>2200</v>
      </c>
    </row>
    <row r="965" spans="1:12" s="28" customFormat="1" ht="15" customHeight="1">
      <c r="A965" s="280">
        <v>21000002203</v>
      </c>
      <c r="B965" s="204" t="s">
        <v>1036</v>
      </c>
      <c r="C965" s="207"/>
      <c r="D965" s="207"/>
      <c r="E965" s="207"/>
      <c r="F965" s="208"/>
      <c r="G965" s="197">
        <f t="shared" si="126"/>
        <v>2083.3333333333335</v>
      </c>
      <c r="H965" s="477">
        <v>2500</v>
      </c>
      <c r="I965" s="720">
        <f t="shared" si="124"/>
        <v>0</v>
      </c>
      <c r="J965" s="477">
        <v>2500</v>
      </c>
      <c r="K965" s="720">
        <f t="shared" si="125"/>
        <v>0.13636363636363646</v>
      </c>
      <c r="L965" s="676">
        <v>2200</v>
      </c>
    </row>
    <row r="966" spans="1:12" s="28" customFormat="1" ht="15" customHeight="1">
      <c r="A966" s="280">
        <v>21000002279</v>
      </c>
      <c r="B966" s="204" t="s">
        <v>1037</v>
      </c>
      <c r="C966" s="207"/>
      <c r="D966" s="207"/>
      <c r="E966" s="207"/>
      <c r="F966" s="208"/>
      <c r="G966" s="197">
        <f t="shared" si="126"/>
        <v>2083.3333333333335</v>
      </c>
      <c r="H966" s="477">
        <v>2500</v>
      </c>
      <c r="I966" s="720">
        <f t="shared" si="124"/>
        <v>0</v>
      </c>
      <c r="J966" s="477">
        <v>2500</v>
      </c>
      <c r="K966" s="720">
        <f t="shared" si="125"/>
        <v>0.13636363636363646</v>
      </c>
      <c r="L966" s="676">
        <v>2200</v>
      </c>
    </row>
    <row r="967" spans="1:12" s="28" customFormat="1" ht="15" customHeight="1">
      <c r="A967" s="280">
        <v>21000002189</v>
      </c>
      <c r="B967" s="204" t="s">
        <v>1038</v>
      </c>
      <c r="C967" s="207"/>
      <c r="D967" s="207"/>
      <c r="E967" s="207"/>
      <c r="F967" s="208"/>
      <c r="G967" s="197">
        <f t="shared" si="126"/>
        <v>2250</v>
      </c>
      <c r="H967" s="477">
        <v>2700</v>
      </c>
      <c r="I967" s="720">
        <f t="shared" si="124"/>
        <v>0</v>
      </c>
      <c r="J967" s="477">
        <v>2700</v>
      </c>
      <c r="K967" s="720">
        <f t="shared" si="125"/>
        <v>0.17391304347826098</v>
      </c>
      <c r="L967" s="676">
        <v>2300</v>
      </c>
    </row>
    <row r="968" spans="1:12" s="28" customFormat="1" ht="15" customHeight="1">
      <c r="A968" s="280">
        <v>21000002529</v>
      </c>
      <c r="B968" s="204" t="s">
        <v>1039</v>
      </c>
      <c r="C968" s="207"/>
      <c r="D968" s="207"/>
      <c r="E968" s="207"/>
      <c r="F968" s="208"/>
      <c r="G968" s="197">
        <f t="shared" si="126"/>
        <v>5250</v>
      </c>
      <c r="H968" s="477">
        <v>6300</v>
      </c>
      <c r="I968" s="720">
        <f t="shared" si="124"/>
        <v>0</v>
      </c>
      <c r="J968" s="477">
        <v>6300</v>
      </c>
      <c r="K968" s="720">
        <f t="shared" si="125"/>
        <v>0.1454545454545455</v>
      </c>
      <c r="L968" s="676">
        <v>5500</v>
      </c>
    </row>
    <row r="969" spans="1:12" s="28" customFormat="1" ht="15" customHeight="1">
      <c r="A969" s="280">
        <v>21000001928</v>
      </c>
      <c r="B969" s="204" t="s">
        <v>1312</v>
      </c>
      <c r="C969" s="205"/>
      <c r="D969" s="205"/>
      <c r="E969" s="205"/>
      <c r="F969" s="206"/>
      <c r="G969" s="197">
        <f t="shared" si="126"/>
        <v>3166.666666666667</v>
      </c>
      <c r="H969" s="477">
        <v>3800</v>
      </c>
      <c r="I969" s="720">
        <f t="shared" si="124"/>
        <v>0</v>
      </c>
      <c r="J969" s="477">
        <v>3800</v>
      </c>
      <c r="K969" s="720">
        <f t="shared" si="125"/>
        <v>0.1515151515151516</v>
      </c>
      <c r="L969" s="676">
        <v>3300</v>
      </c>
    </row>
    <row r="970" spans="1:12" s="28" customFormat="1" ht="15" customHeight="1">
      <c r="A970" s="420">
        <v>21000001951</v>
      </c>
      <c r="B970" s="240" t="s">
        <v>1313</v>
      </c>
      <c r="C970" s="207"/>
      <c r="D970" s="207"/>
      <c r="E970" s="207"/>
      <c r="F970" s="208"/>
      <c r="G970" s="197">
        <f t="shared" si="126"/>
        <v>3166.666666666667</v>
      </c>
      <c r="H970" s="477">
        <v>3800</v>
      </c>
      <c r="I970" s="720">
        <f t="shared" si="124"/>
        <v>0</v>
      </c>
      <c r="J970" s="477">
        <v>3800</v>
      </c>
      <c r="K970" s="720">
        <f t="shared" si="125"/>
        <v>0.1515151515151516</v>
      </c>
      <c r="L970" s="676">
        <v>3300</v>
      </c>
    </row>
    <row r="971" spans="1:12" s="28" customFormat="1" ht="15" customHeight="1">
      <c r="A971" s="280">
        <v>21000001952</v>
      </c>
      <c r="B971" s="871" t="s">
        <v>1314</v>
      </c>
      <c r="C971" s="872"/>
      <c r="D971" s="872"/>
      <c r="E971" s="872"/>
      <c r="F971" s="873"/>
      <c r="G971" s="197">
        <f t="shared" si="126"/>
        <v>3166.666666666667</v>
      </c>
      <c r="H971" s="477">
        <v>3800</v>
      </c>
      <c r="I971" s="720">
        <f t="shared" si="124"/>
        <v>0</v>
      </c>
      <c r="J971" s="477">
        <v>3800</v>
      </c>
      <c r="K971" s="720">
        <f t="shared" si="125"/>
        <v>0.1515151515151516</v>
      </c>
      <c r="L971" s="676">
        <v>3300</v>
      </c>
    </row>
    <row r="972" spans="1:12" s="28" customFormat="1" ht="15" customHeight="1">
      <c r="A972" s="280">
        <v>21000001914</v>
      </c>
      <c r="B972" s="871" t="s">
        <v>1315</v>
      </c>
      <c r="C972" s="872"/>
      <c r="D972" s="872"/>
      <c r="E972" s="872"/>
      <c r="F972" s="873"/>
      <c r="G972" s="197">
        <f t="shared" si="126"/>
        <v>3483.3333333333335</v>
      </c>
      <c r="H972" s="477">
        <v>4180</v>
      </c>
      <c r="I972" s="720">
        <f t="shared" si="124"/>
        <v>0.10000000000000009</v>
      </c>
      <c r="J972" s="477">
        <v>3800</v>
      </c>
      <c r="K972" s="720">
        <f t="shared" si="125"/>
        <v>0.1515151515151516</v>
      </c>
      <c r="L972" s="676">
        <v>3300</v>
      </c>
    </row>
    <row r="973" spans="1:12" s="28" customFormat="1" ht="15" customHeight="1">
      <c r="A973" s="280">
        <v>21000001953</v>
      </c>
      <c r="B973" s="871" t="s">
        <v>1316</v>
      </c>
      <c r="C973" s="872"/>
      <c r="D973" s="872"/>
      <c r="E973" s="872"/>
      <c r="F973" s="873"/>
      <c r="G973" s="197">
        <f t="shared" si="126"/>
        <v>8525</v>
      </c>
      <c r="H973" s="477">
        <v>10230</v>
      </c>
      <c r="I973" s="720">
        <f t="shared" si="124"/>
        <v>0.10000000000000009</v>
      </c>
      <c r="J973" s="477">
        <v>9300</v>
      </c>
      <c r="K973" s="720">
        <f t="shared" si="125"/>
        <v>0.14814814814814814</v>
      </c>
      <c r="L973" s="676">
        <v>8100</v>
      </c>
    </row>
    <row r="974" spans="1:12" s="28" customFormat="1" ht="15" customHeight="1">
      <c r="A974" s="280">
        <v>21000002139</v>
      </c>
      <c r="B974" s="871" t="s">
        <v>1029</v>
      </c>
      <c r="C974" s="872"/>
      <c r="D974" s="872"/>
      <c r="E974" s="872"/>
      <c r="F974" s="873"/>
      <c r="G974" s="197">
        <f t="shared" si="126"/>
        <v>1250</v>
      </c>
      <c r="H974" s="477">
        <v>1500</v>
      </c>
      <c r="I974" s="720">
        <f t="shared" si="124"/>
        <v>0</v>
      </c>
      <c r="J974" s="477">
        <v>1500</v>
      </c>
      <c r="K974" s="720">
        <f t="shared" si="125"/>
        <v>0.15384615384615374</v>
      </c>
      <c r="L974" s="676">
        <v>1300</v>
      </c>
    </row>
    <row r="975" spans="1:12" s="28" customFormat="1" ht="15" customHeight="1">
      <c r="A975" s="280">
        <v>21000002147</v>
      </c>
      <c r="B975" s="871" t="s">
        <v>1030</v>
      </c>
      <c r="C975" s="872"/>
      <c r="D975" s="872"/>
      <c r="E975" s="872"/>
      <c r="F975" s="873"/>
      <c r="G975" s="197">
        <f t="shared" si="126"/>
        <v>1250</v>
      </c>
      <c r="H975" s="477">
        <v>1500</v>
      </c>
      <c r="I975" s="720">
        <f t="shared" si="124"/>
        <v>0</v>
      </c>
      <c r="J975" s="477">
        <v>1500</v>
      </c>
      <c r="K975" s="720">
        <f t="shared" si="125"/>
        <v>0.15384615384615374</v>
      </c>
      <c r="L975" s="676">
        <v>1300</v>
      </c>
    </row>
    <row r="976" spans="1:12" s="28" customFormat="1" ht="15" customHeight="1">
      <c r="A976" s="280">
        <v>21000002148</v>
      </c>
      <c r="B976" s="871" t="s">
        <v>1031</v>
      </c>
      <c r="C976" s="872"/>
      <c r="D976" s="872"/>
      <c r="E976" s="872"/>
      <c r="F976" s="873"/>
      <c r="G976" s="197">
        <f t="shared" si="126"/>
        <v>1250</v>
      </c>
      <c r="H976" s="477">
        <v>1500</v>
      </c>
      <c r="I976" s="720">
        <f t="shared" si="124"/>
        <v>0</v>
      </c>
      <c r="J976" s="477">
        <v>1500</v>
      </c>
      <c r="K976" s="720">
        <f t="shared" si="125"/>
        <v>0.15384615384615374</v>
      </c>
      <c r="L976" s="676">
        <v>1300</v>
      </c>
    </row>
    <row r="977" spans="1:12" s="28" customFormat="1" ht="15" customHeight="1">
      <c r="A977" s="280">
        <v>21000002129</v>
      </c>
      <c r="B977" s="871" t="s">
        <v>1032</v>
      </c>
      <c r="C977" s="872"/>
      <c r="D977" s="872"/>
      <c r="E977" s="872"/>
      <c r="F977" s="873"/>
      <c r="G977" s="197">
        <f t="shared" si="126"/>
        <v>1250</v>
      </c>
      <c r="H977" s="477">
        <v>1500</v>
      </c>
      <c r="I977" s="720">
        <f t="shared" si="124"/>
        <v>0</v>
      </c>
      <c r="J977" s="477">
        <v>1500</v>
      </c>
      <c r="K977" s="720">
        <f t="shared" si="125"/>
        <v>0.15384615384615374</v>
      </c>
      <c r="L977" s="676">
        <v>1300</v>
      </c>
    </row>
    <row r="978" spans="1:12" s="28" customFormat="1" ht="15" customHeight="1">
      <c r="A978" s="280">
        <v>21000002161</v>
      </c>
      <c r="B978" s="871" t="s">
        <v>1033</v>
      </c>
      <c r="C978" s="872"/>
      <c r="D978" s="872"/>
      <c r="E978" s="872"/>
      <c r="F978" s="873"/>
      <c r="G978" s="197">
        <f t="shared" si="126"/>
        <v>2666.666666666667</v>
      </c>
      <c r="H978" s="477">
        <v>3200</v>
      </c>
      <c r="I978" s="720">
        <f t="shared" si="124"/>
        <v>0</v>
      </c>
      <c r="J978" s="477">
        <v>3200</v>
      </c>
      <c r="K978" s="720">
        <f t="shared" si="125"/>
        <v>0.14285714285714279</v>
      </c>
      <c r="L978" s="676">
        <v>2800</v>
      </c>
    </row>
    <row r="979" spans="1:12" s="28" customFormat="1" ht="15" customHeight="1">
      <c r="A979" s="422">
        <v>21000001996</v>
      </c>
      <c r="B979" s="871" t="s">
        <v>809</v>
      </c>
      <c r="C979" s="872"/>
      <c r="D979" s="872"/>
      <c r="E979" s="872"/>
      <c r="F979" s="873"/>
      <c r="G979" s="197">
        <f t="shared" si="126"/>
        <v>1750</v>
      </c>
      <c r="H979" s="477">
        <v>2100</v>
      </c>
      <c r="I979" s="720">
        <f t="shared" si="124"/>
        <v>0</v>
      </c>
      <c r="J979" s="477">
        <v>2100</v>
      </c>
      <c r="K979" s="720">
        <f t="shared" si="125"/>
        <v>0.16666666666666674</v>
      </c>
      <c r="L979" s="676">
        <v>1800</v>
      </c>
    </row>
    <row r="980" spans="1:12" s="28" customFormat="1" ht="15" customHeight="1">
      <c r="A980" s="422">
        <v>21000001997</v>
      </c>
      <c r="B980" s="871" t="s">
        <v>810</v>
      </c>
      <c r="C980" s="872"/>
      <c r="D980" s="872"/>
      <c r="E980" s="872"/>
      <c r="F980" s="873"/>
      <c r="G980" s="197">
        <f t="shared" si="126"/>
        <v>1750</v>
      </c>
      <c r="H980" s="477">
        <v>2100</v>
      </c>
      <c r="I980" s="720">
        <f t="shared" si="124"/>
        <v>0</v>
      </c>
      <c r="J980" s="477">
        <v>2100</v>
      </c>
      <c r="K980" s="720">
        <f t="shared" si="125"/>
        <v>0.16666666666666674</v>
      </c>
      <c r="L980" s="676">
        <v>1800</v>
      </c>
    </row>
    <row r="981" spans="1:12" s="28" customFormat="1" ht="15" customHeight="1">
      <c r="A981" s="422">
        <v>21000001998</v>
      </c>
      <c r="B981" s="871" t="s">
        <v>811</v>
      </c>
      <c r="C981" s="872"/>
      <c r="D981" s="872"/>
      <c r="E981" s="872"/>
      <c r="F981" s="873"/>
      <c r="G981" s="197">
        <f t="shared" si="126"/>
        <v>1750</v>
      </c>
      <c r="H981" s="477">
        <v>2100</v>
      </c>
      <c r="I981" s="720">
        <f t="shared" si="124"/>
        <v>0</v>
      </c>
      <c r="J981" s="477">
        <v>2100</v>
      </c>
      <c r="K981" s="720">
        <f t="shared" si="125"/>
        <v>0.16666666666666674</v>
      </c>
      <c r="L981" s="676">
        <v>1800</v>
      </c>
    </row>
    <row r="982" spans="1:12" s="28" customFormat="1" ht="15" customHeight="1">
      <c r="A982" s="422">
        <v>21000001995</v>
      </c>
      <c r="B982" s="871" t="s">
        <v>812</v>
      </c>
      <c r="C982" s="872"/>
      <c r="D982" s="872"/>
      <c r="E982" s="872"/>
      <c r="F982" s="873"/>
      <c r="G982" s="197">
        <f t="shared" si="126"/>
        <v>1750</v>
      </c>
      <c r="H982" s="477">
        <v>2100</v>
      </c>
      <c r="I982" s="720">
        <f t="shared" si="124"/>
        <v>0</v>
      </c>
      <c r="J982" s="477">
        <v>2100</v>
      </c>
      <c r="K982" s="720">
        <f t="shared" si="125"/>
        <v>0.16666666666666674</v>
      </c>
      <c r="L982" s="676">
        <v>1800</v>
      </c>
    </row>
    <row r="983" spans="1:12" s="28" customFormat="1" ht="15" customHeight="1">
      <c r="A983" s="422">
        <v>21000001999</v>
      </c>
      <c r="B983" s="1111" t="s">
        <v>813</v>
      </c>
      <c r="C983" s="1112"/>
      <c r="D983" s="1112"/>
      <c r="E983" s="1112"/>
      <c r="F983" s="1113"/>
      <c r="G983" s="197">
        <f t="shared" si="126"/>
        <v>3750</v>
      </c>
      <c r="H983" s="477">
        <v>4500</v>
      </c>
      <c r="I983" s="720">
        <f t="shared" si="124"/>
        <v>0</v>
      </c>
      <c r="J983" s="477">
        <v>4500</v>
      </c>
      <c r="K983" s="720">
        <f t="shared" si="125"/>
        <v>0.15384615384615374</v>
      </c>
      <c r="L983" s="676">
        <v>3900</v>
      </c>
    </row>
    <row r="984" spans="1:12" s="28" customFormat="1" ht="15" customHeight="1">
      <c r="A984" s="20"/>
      <c r="B984" s="1088" t="s">
        <v>775</v>
      </c>
      <c r="C984" s="925"/>
      <c r="D984" s="925"/>
      <c r="E984" s="925"/>
      <c r="F984" s="1089"/>
      <c r="G984" s="83"/>
      <c r="H984" s="564"/>
      <c r="I984" s="564"/>
      <c r="J984" s="564"/>
      <c r="K984" s="720"/>
      <c r="L984" s="687"/>
    </row>
    <row r="985" spans="1:12" s="28" customFormat="1" ht="18.75" customHeight="1">
      <c r="A985" s="280">
        <v>21000001912</v>
      </c>
      <c r="B985" s="1108" t="s">
        <v>1422</v>
      </c>
      <c r="C985" s="1109"/>
      <c r="D985" s="1109"/>
      <c r="E985" s="1109"/>
      <c r="F985" s="1110"/>
      <c r="G985" s="197">
        <f>H985/1.2</f>
        <v>5750</v>
      </c>
      <c r="H985" s="477">
        <v>6900</v>
      </c>
      <c r="I985" s="720">
        <f>H985/J985-100%</f>
        <v>0.14999999999999991</v>
      </c>
      <c r="J985" s="477">
        <v>6000</v>
      </c>
      <c r="K985" s="720">
        <f>H985/L985-100%</f>
        <v>0.32692307692307687</v>
      </c>
      <c r="L985" s="676">
        <v>5200</v>
      </c>
    </row>
    <row r="986" spans="1:12" s="28" customFormat="1" ht="15" customHeight="1">
      <c r="A986" s="280">
        <v>21000001875</v>
      </c>
      <c r="B986" s="1108" t="s">
        <v>770</v>
      </c>
      <c r="C986" s="1109"/>
      <c r="D986" s="1109"/>
      <c r="E986" s="1109"/>
      <c r="F986" s="1110"/>
      <c r="G986" s="197">
        <f>H986/1.2</f>
        <v>1333.3333333333335</v>
      </c>
      <c r="H986" s="477">
        <v>1600</v>
      </c>
      <c r="I986" s="720">
        <f>H986/J986-100%</f>
        <v>0.14285714285714279</v>
      </c>
      <c r="J986" s="477">
        <v>1400</v>
      </c>
      <c r="K986" s="720">
        <f>J986/L986-100%</f>
        <v>0.16666666666666674</v>
      </c>
      <c r="L986" s="676">
        <v>1200</v>
      </c>
    </row>
    <row r="987" spans="1:12" s="28" customFormat="1" ht="15.95" customHeight="1">
      <c r="A987" s="370">
        <v>21000001874</v>
      </c>
      <c r="B987" s="1111" t="s">
        <v>771</v>
      </c>
      <c r="C987" s="1112"/>
      <c r="D987" s="1112"/>
      <c r="E987" s="1112"/>
      <c r="F987" s="1113"/>
      <c r="G987" s="203">
        <f>H987/1.2</f>
        <v>1333.3333333333335</v>
      </c>
      <c r="H987" s="477">
        <v>1600</v>
      </c>
      <c r="I987" s="720">
        <f>H987/J987-100%</f>
        <v>0.14285714285714279</v>
      </c>
      <c r="J987" s="477">
        <v>1400</v>
      </c>
      <c r="K987" s="720">
        <f>J987/L987-100%</f>
        <v>0.16666666666666674</v>
      </c>
      <c r="L987" s="676">
        <v>1200</v>
      </c>
    </row>
    <row r="988" spans="1:12" s="173" customFormat="1" ht="12.95" customHeight="1">
      <c r="A988" s="776" t="s">
        <v>446</v>
      </c>
      <c r="B988" s="249" t="s">
        <v>798</v>
      </c>
      <c r="C988" s="249"/>
      <c r="D988" s="249"/>
      <c r="E988" s="249"/>
      <c r="F988" s="249"/>
      <c r="G988" s="381"/>
      <c r="H988" s="719"/>
      <c r="I988" s="719"/>
      <c r="J988" s="719"/>
      <c r="K988" s="720"/>
      <c r="L988" s="686"/>
    </row>
    <row r="989" spans="1:12" s="173" customFormat="1" ht="12.95" customHeight="1">
      <c r="A989" s="777" t="s">
        <v>211</v>
      </c>
      <c r="B989" s="756" t="s">
        <v>799</v>
      </c>
      <c r="C989" s="756"/>
      <c r="D989" s="756"/>
      <c r="E989" s="756"/>
      <c r="F989" s="756"/>
      <c r="G989" s="764"/>
      <c r="H989" s="778"/>
      <c r="I989" s="778"/>
      <c r="J989" s="778"/>
      <c r="K989" s="720"/>
      <c r="L989" s="686"/>
    </row>
    <row r="990" spans="1:12" s="28" customFormat="1" ht="15" customHeight="1" thickBot="1">
      <c r="A990" s="349"/>
      <c r="B990" s="1114"/>
      <c r="C990" s="1114"/>
      <c r="D990" s="1114"/>
      <c r="E990" s="1114"/>
      <c r="F990" s="1114"/>
      <c r="G990" s="938">
        <v>44805</v>
      </c>
      <c r="H990" s="939"/>
      <c r="I990" s="806"/>
      <c r="J990" s="806"/>
      <c r="K990" s="948">
        <v>44593</v>
      </c>
      <c r="L990" s="939"/>
    </row>
    <row r="991" spans="1:12" s="24" customFormat="1" ht="20.100000000000001" customHeight="1">
      <c r="A991" s="23" t="s">
        <v>205</v>
      </c>
      <c r="B991" s="980" t="s">
        <v>657</v>
      </c>
      <c r="C991" s="981"/>
      <c r="D991" s="981"/>
      <c r="E991" s="981"/>
      <c r="F991" s="982"/>
      <c r="G991" s="923" t="s">
        <v>253</v>
      </c>
      <c r="H991" s="924"/>
      <c r="I991" s="807"/>
      <c r="J991" s="807"/>
      <c r="K991" s="923" t="s">
        <v>253</v>
      </c>
      <c r="L991" s="924"/>
    </row>
    <row r="992" spans="1:12" s="28" customFormat="1" ht="20.100000000000001" customHeight="1" thickBot="1">
      <c r="A992" s="25"/>
      <c r="B992" s="1021" t="s">
        <v>1306</v>
      </c>
      <c r="C992" s="1022"/>
      <c r="D992" s="1022"/>
      <c r="E992" s="1022"/>
      <c r="F992" s="1023"/>
      <c r="G992" s="47" t="s">
        <v>206</v>
      </c>
      <c r="H992" s="476" t="s">
        <v>670</v>
      </c>
      <c r="I992" s="476"/>
      <c r="J992" s="476" t="s">
        <v>670</v>
      </c>
      <c r="K992" s="730" t="s">
        <v>1292</v>
      </c>
      <c r="L992" s="476" t="s">
        <v>670</v>
      </c>
    </row>
    <row r="993" spans="1:14" s="28" customFormat="1" ht="14.1" customHeight="1">
      <c r="A993" s="20"/>
      <c r="B993" s="968" t="s">
        <v>1303</v>
      </c>
      <c r="C993" s="969"/>
      <c r="D993" s="969"/>
      <c r="E993" s="969"/>
      <c r="F993" s="970"/>
      <c r="G993" s="83"/>
      <c r="H993" s="423"/>
      <c r="I993" s="423"/>
      <c r="J993" s="423"/>
      <c r="K993" s="737"/>
      <c r="L993" s="418"/>
    </row>
    <row r="994" spans="1:14" s="28" customFormat="1" ht="14.1" customHeight="1">
      <c r="A994" s="421">
        <v>21000002763</v>
      </c>
      <c r="B994" s="1015" t="s">
        <v>869</v>
      </c>
      <c r="C994" s="1016"/>
      <c r="D994" s="1016"/>
      <c r="E994" s="1016"/>
      <c r="F994" s="1017"/>
      <c r="G994" s="84">
        <f t="shared" ref="G994:G1001" si="127">H994/1.2</f>
        <v>283333.33333333337</v>
      </c>
      <c r="H994" s="477">
        <v>340000</v>
      </c>
      <c r="I994" s="720">
        <f t="shared" ref="I994:I1001" si="128">H994/J994-100%</f>
        <v>0</v>
      </c>
      <c r="J994" s="477">
        <v>340000</v>
      </c>
      <c r="K994" s="720">
        <f t="shared" ref="K994:K1000" si="129">J994/L994-100%</f>
        <v>0.14981400067636108</v>
      </c>
      <c r="L994" s="663">
        <v>295700</v>
      </c>
    </row>
    <row r="995" spans="1:14" s="28" customFormat="1" ht="14.1" customHeight="1">
      <c r="A995" s="421">
        <v>21000802011</v>
      </c>
      <c r="B995" s="1015" t="s">
        <v>870</v>
      </c>
      <c r="C995" s="1016"/>
      <c r="D995" s="1016"/>
      <c r="E995" s="1016"/>
      <c r="F995" s="1017"/>
      <c r="G995" s="84">
        <f t="shared" si="127"/>
        <v>283333.33333333337</v>
      </c>
      <c r="H995" s="477">
        <v>340000</v>
      </c>
      <c r="I995" s="720">
        <f t="shared" si="128"/>
        <v>0</v>
      </c>
      <c r="J995" s="477">
        <v>340000</v>
      </c>
      <c r="K995" s="720">
        <f t="shared" si="129"/>
        <v>0.14981400067636108</v>
      </c>
      <c r="L995" s="663">
        <v>295700</v>
      </c>
    </row>
    <row r="996" spans="1:14" s="28" customFormat="1" ht="14.1" customHeight="1">
      <c r="A996" s="421">
        <v>21000802019</v>
      </c>
      <c r="B996" s="1015" t="s">
        <v>466</v>
      </c>
      <c r="C996" s="1016"/>
      <c r="D996" s="1016"/>
      <c r="E996" s="1016"/>
      <c r="F996" s="1017"/>
      <c r="G996" s="84">
        <f t="shared" si="127"/>
        <v>256333.33333333334</v>
      </c>
      <c r="H996" s="477">
        <v>307600</v>
      </c>
      <c r="I996" s="720">
        <f t="shared" si="128"/>
        <v>0</v>
      </c>
      <c r="J996" s="477">
        <v>307600</v>
      </c>
      <c r="K996" s="720">
        <f t="shared" si="129"/>
        <v>0.14990654205607479</v>
      </c>
      <c r="L996" s="663">
        <v>267500</v>
      </c>
    </row>
    <row r="997" spans="1:14" s="28" customFormat="1" ht="14.1" customHeight="1">
      <c r="A997" s="424">
        <v>21000802008</v>
      </c>
      <c r="B997" s="1015" t="s">
        <v>465</v>
      </c>
      <c r="C997" s="1016"/>
      <c r="D997" s="1016"/>
      <c r="E997" s="1016"/>
      <c r="F997" s="1017"/>
      <c r="G997" s="84">
        <f t="shared" si="127"/>
        <v>256333.33333333334</v>
      </c>
      <c r="H997" s="477">
        <v>307600</v>
      </c>
      <c r="I997" s="720">
        <f t="shared" si="128"/>
        <v>0</v>
      </c>
      <c r="J997" s="477">
        <v>307600</v>
      </c>
      <c r="K997" s="720">
        <f t="shared" si="129"/>
        <v>0.14990654205607479</v>
      </c>
      <c r="L997" s="663">
        <v>267500</v>
      </c>
    </row>
    <row r="998" spans="1:14" s="787" customFormat="1" ht="14.1" customHeight="1">
      <c r="A998" s="420">
        <v>21000011575</v>
      </c>
      <c r="B998" s="1082" t="s">
        <v>1301</v>
      </c>
      <c r="C998" s="1083"/>
      <c r="D998" s="1083"/>
      <c r="E998" s="1083"/>
      <c r="F998" s="1084"/>
      <c r="G998" s="197">
        <f>H998/1.2</f>
        <v>230700</v>
      </c>
      <c r="H998" s="477">
        <v>276840</v>
      </c>
      <c r="I998" s="720">
        <f t="shared" si="128"/>
        <v>-5.9327217125382248E-2</v>
      </c>
      <c r="J998" s="478">
        <v>294300</v>
      </c>
      <c r="K998" s="720">
        <f t="shared" si="129"/>
        <v>0.10018691588785056</v>
      </c>
      <c r="L998" s="662">
        <v>267500</v>
      </c>
    </row>
    <row r="999" spans="1:14" s="787" customFormat="1" ht="14.1" customHeight="1">
      <c r="A999" s="790">
        <v>21000011574</v>
      </c>
      <c r="B999" s="1082" t="s">
        <v>1302</v>
      </c>
      <c r="C999" s="1083"/>
      <c r="D999" s="1083"/>
      <c r="E999" s="1083"/>
      <c r="F999" s="1084"/>
      <c r="G999" s="197">
        <f>H999/1.2</f>
        <v>230700</v>
      </c>
      <c r="H999" s="477">
        <v>276840</v>
      </c>
      <c r="I999" s="720">
        <f t="shared" si="128"/>
        <v>-5.9327217125382248E-2</v>
      </c>
      <c r="J999" s="478">
        <v>294300</v>
      </c>
      <c r="K999" s="720">
        <f t="shared" si="129"/>
        <v>0.10018691588785056</v>
      </c>
      <c r="L999" s="662">
        <v>267500</v>
      </c>
    </row>
    <row r="1000" spans="1:14" s="28" customFormat="1" ht="14.1" customHeight="1">
      <c r="A1000" s="788">
        <v>21000001658</v>
      </c>
      <c r="B1000" s="1015" t="s">
        <v>1008</v>
      </c>
      <c r="C1000" s="1016"/>
      <c r="D1000" s="1016"/>
      <c r="E1000" s="1016"/>
      <c r="F1000" s="1017"/>
      <c r="G1000" s="84">
        <f t="shared" si="127"/>
        <v>256333.33333333334</v>
      </c>
      <c r="H1000" s="477">
        <v>307600</v>
      </c>
      <c r="I1000" s="720">
        <f t="shared" si="128"/>
        <v>0</v>
      </c>
      <c r="J1000" s="477">
        <v>307600</v>
      </c>
      <c r="K1000" s="720">
        <f t="shared" si="129"/>
        <v>0.14990654205607479</v>
      </c>
      <c r="L1000" s="663">
        <v>267500</v>
      </c>
    </row>
    <row r="1001" spans="1:14" s="28" customFormat="1" ht="14.1" customHeight="1">
      <c r="A1001" s="789">
        <v>21000001629</v>
      </c>
      <c r="B1001" s="1015" t="s">
        <v>1007</v>
      </c>
      <c r="C1001" s="1016"/>
      <c r="D1001" s="1016"/>
      <c r="E1001" s="1016"/>
      <c r="F1001" s="1017"/>
      <c r="G1001" s="84">
        <f t="shared" si="127"/>
        <v>256333.33333333334</v>
      </c>
      <c r="H1001" s="477">
        <v>307600</v>
      </c>
      <c r="I1001" s="720">
        <f t="shared" si="128"/>
        <v>0</v>
      </c>
      <c r="J1001" s="477">
        <v>307600</v>
      </c>
      <c r="K1001" s="720"/>
      <c r="L1001" s="663">
        <v>267500</v>
      </c>
    </row>
    <row r="1002" spans="1:14" s="28" customFormat="1" ht="14.1" customHeight="1">
      <c r="A1002" s="783"/>
      <c r="B1002" s="1088" t="s">
        <v>1381</v>
      </c>
      <c r="C1002" s="925"/>
      <c r="D1002" s="925"/>
      <c r="E1002" s="925"/>
      <c r="F1002" s="1089"/>
      <c r="G1002" s="784"/>
      <c r="H1002" s="490">
        <f>SUM(H1003:H1005)+SUM(H1007:H1009)</f>
        <v>372600</v>
      </c>
      <c r="I1002" s="720"/>
      <c r="J1002" s="490"/>
      <c r="K1002" s="720"/>
      <c r="L1002" s="659"/>
    </row>
    <row r="1003" spans="1:14" s="19" customFormat="1" ht="14.1" customHeight="1">
      <c r="A1003" s="383">
        <v>21000011563</v>
      </c>
      <c r="B1003" s="1082" t="s">
        <v>1382</v>
      </c>
      <c r="C1003" s="1083"/>
      <c r="D1003" s="1083"/>
      <c r="E1003" s="1083"/>
      <c r="F1003" s="1084"/>
      <c r="G1003" s="604">
        <f>H1003/1.2</f>
        <v>25641.666666666668</v>
      </c>
      <c r="H1003" s="477">
        <v>30770</v>
      </c>
      <c r="I1003" s="720"/>
      <c r="J1003" s="478"/>
      <c r="K1003" s="720"/>
      <c r="L1003" s="662"/>
      <c r="N1003" s="800"/>
    </row>
    <row r="1004" spans="1:14" s="19" customFormat="1" ht="14.1" customHeight="1">
      <c r="A1004" s="597">
        <v>21000011571</v>
      </c>
      <c r="B1004" s="871" t="s">
        <v>1383</v>
      </c>
      <c r="C1004" s="872"/>
      <c r="D1004" s="872"/>
      <c r="E1004" s="872"/>
      <c r="F1004" s="873"/>
      <c r="G1004" s="604">
        <f t="shared" ref="G1004:G1042" si="130">H1004/1.2</f>
        <v>78000</v>
      </c>
      <c r="H1004" s="477">
        <v>93600</v>
      </c>
      <c r="I1004" s="720"/>
      <c r="J1004" s="478"/>
      <c r="K1004" s="720"/>
      <c r="L1004" s="662"/>
      <c r="M1004" s="801"/>
    </row>
    <row r="1005" spans="1:14" s="19" customFormat="1" ht="14.1" customHeight="1">
      <c r="A1005" s="383">
        <v>21000010254</v>
      </c>
      <c r="B1005" s="1082" t="s">
        <v>1384</v>
      </c>
      <c r="C1005" s="1083"/>
      <c r="D1005" s="1083"/>
      <c r="E1005" s="1083"/>
      <c r="F1005" s="1084"/>
      <c r="G1005" s="604">
        <f>H1005/1.2</f>
        <v>53325</v>
      </c>
      <c r="H1005" s="477">
        <v>63990</v>
      </c>
      <c r="I1005" s="720"/>
      <c r="J1005" s="478"/>
      <c r="K1005" s="720"/>
      <c r="L1005" s="662"/>
    </row>
    <row r="1006" spans="1:14" s="19" customFormat="1" ht="14.1" customHeight="1">
      <c r="A1006" s="383">
        <v>21000011579</v>
      </c>
      <c r="B1006" s="1082" t="s">
        <v>1385</v>
      </c>
      <c r="C1006" s="1083"/>
      <c r="D1006" s="1083"/>
      <c r="E1006" s="1083"/>
      <c r="F1006" s="1084"/>
      <c r="G1006" s="604">
        <f>H1006/1.2</f>
        <v>62550</v>
      </c>
      <c r="H1006" s="477">
        <v>75060</v>
      </c>
      <c r="I1006" s="720"/>
      <c r="J1006" s="478"/>
      <c r="K1006" s="720"/>
      <c r="L1006" s="662"/>
    </row>
    <row r="1007" spans="1:14" s="19" customFormat="1" ht="14.1" customHeight="1">
      <c r="A1007" s="383">
        <v>21000011581</v>
      </c>
      <c r="B1007" s="1082" t="s">
        <v>1386</v>
      </c>
      <c r="C1007" s="1083"/>
      <c r="D1007" s="1083"/>
      <c r="E1007" s="1083"/>
      <c r="F1007" s="1084"/>
      <c r="G1007" s="604">
        <f t="shared" si="130"/>
        <v>81000</v>
      </c>
      <c r="H1007" s="477">
        <v>97200</v>
      </c>
      <c r="I1007" s="720"/>
      <c r="J1007" s="478"/>
      <c r="K1007" s="720"/>
      <c r="L1007" s="662"/>
    </row>
    <row r="1008" spans="1:14" s="19" customFormat="1" ht="14.1" customHeight="1">
      <c r="A1008" s="383">
        <v>21000011561</v>
      </c>
      <c r="B1008" s="1082" t="s">
        <v>1387</v>
      </c>
      <c r="C1008" s="1083"/>
      <c r="D1008" s="1083"/>
      <c r="E1008" s="1083"/>
      <c r="F1008" s="1084"/>
      <c r="G1008" s="604">
        <f t="shared" si="130"/>
        <v>37825</v>
      </c>
      <c r="H1008" s="477">
        <v>45390</v>
      </c>
      <c r="I1008" s="720"/>
      <c r="J1008" s="478"/>
      <c r="K1008" s="720"/>
      <c r="L1008" s="662"/>
    </row>
    <row r="1009" spans="1:12" s="19" customFormat="1" ht="14.1" customHeight="1">
      <c r="A1009" s="383">
        <v>21000009865</v>
      </c>
      <c r="B1009" s="1108" t="s">
        <v>1388</v>
      </c>
      <c r="C1009" s="1109"/>
      <c r="D1009" s="1109"/>
      <c r="E1009" s="1109"/>
      <c r="F1009" s="1110"/>
      <c r="G1009" s="604">
        <f t="shared" si="130"/>
        <v>34708.333333333336</v>
      </c>
      <c r="H1009" s="477">
        <v>41650</v>
      </c>
      <c r="I1009" s="720"/>
      <c r="J1009" s="478"/>
      <c r="K1009" s="720"/>
      <c r="L1009" s="662"/>
    </row>
    <row r="1010" spans="1:12" s="19" customFormat="1" ht="14.1" customHeight="1">
      <c r="A1010" s="280">
        <v>21000011564</v>
      </c>
      <c r="B1010" s="1108" t="s">
        <v>1389</v>
      </c>
      <c r="C1010" s="1109"/>
      <c r="D1010" s="1109"/>
      <c r="E1010" s="1109"/>
      <c r="F1010" s="1110"/>
      <c r="G1010" s="197">
        <f t="shared" si="130"/>
        <v>27837.5</v>
      </c>
      <c r="H1010" s="477">
        <v>33405</v>
      </c>
      <c r="I1010" s="720"/>
      <c r="J1010" s="478"/>
      <c r="K1010" s="720"/>
      <c r="L1010" s="662"/>
    </row>
    <row r="1011" spans="1:12" s="19" customFormat="1" ht="14.1" customHeight="1">
      <c r="A1011" s="383">
        <v>21000011334</v>
      </c>
      <c r="B1011" s="1508" t="s">
        <v>1390</v>
      </c>
      <c r="C1011" s="1509"/>
      <c r="D1011" s="1509"/>
      <c r="E1011" s="1509"/>
      <c r="F1011" s="1510"/>
      <c r="G1011" s="604">
        <f t="shared" si="130"/>
        <v>59250</v>
      </c>
      <c r="H1011" s="477">
        <v>71100</v>
      </c>
      <c r="I1011" s="720"/>
      <c r="J1011" s="478"/>
      <c r="K1011" s="720"/>
      <c r="L1011" s="662"/>
    </row>
    <row r="1012" spans="1:12" s="19" customFormat="1" ht="14.1" customHeight="1">
      <c r="A1012" s="383">
        <v>21000011055</v>
      </c>
      <c r="B1012" s="1508" t="s">
        <v>1391</v>
      </c>
      <c r="C1012" s="1509"/>
      <c r="D1012" s="1509"/>
      <c r="E1012" s="1509"/>
      <c r="F1012" s="1510"/>
      <c r="G1012" s="604">
        <f t="shared" si="130"/>
        <v>22383.333333333336</v>
      </c>
      <c r="H1012" s="477">
        <v>26860</v>
      </c>
      <c r="I1012" s="720"/>
      <c r="J1012" s="478"/>
      <c r="K1012" s="720"/>
      <c r="L1012" s="662"/>
    </row>
    <row r="1013" spans="1:12" s="19" customFormat="1" ht="14.1" customHeight="1">
      <c r="A1013" s="383">
        <v>21000011562</v>
      </c>
      <c r="B1013" s="1108" t="s">
        <v>1392</v>
      </c>
      <c r="C1013" s="1109"/>
      <c r="D1013" s="1109"/>
      <c r="E1013" s="1109"/>
      <c r="F1013" s="1110"/>
      <c r="G1013" s="604">
        <f t="shared" si="130"/>
        <v>44908.333333333336</v>
      </c>
      <c r="H1013" s="477">
        <v>53890</v>
      </c>
      <c r="I1013" s="720"/>
      <c r="J1013" s="478"/>
      <c r="K1013" s="720"/>
      <c r="L1013" s="662"/>
    </row>
    <row r="1014" spans="1:12" s="19" customFormat="1" ht="14.1" customHeight="1">
      <c r="A1014" s="383">
        <v>21000011335</v>
      </c>
      <c r="B1014" s="1108" t="s">
        <v>1393</v>
      </c>
      <c r="C1014" s="1109"/>
      <c r="D1014" s="1109"/>
      <c r="E1014" s="1109"/>
      <c r="F1014" s="1110"/>
      <c r="G1014" s="604">
        <f t="shared" si="130"/>
        <v>48450</v>
      </c>
      <c r="H1014" s="477">
        <v>58140</v>
      </c>
      <c r="I1014" s="720"/>
      <c r="J1014" s="478"/>
      <c r="K1014" s="720"/>
      <c r="L1014" s="662"/>
    </row>
    <row r="1015" spans="1:12" s="19" customFormat="1" ht="14.1" customHeight="1">
      <c r="A1015" s="383">
        <v>21000011430</v>
      </c>
      <c r="B1015" s="1108" t="s">
        <v>1394</v>
      </c>
      <c r="C1015" s="1109"/>
      <c r="D1015" s="1109"/>
      <c r="E1015" s="1109"/>
      <c r="F1015" s="1110"/>
      <c r="G1015" s="604">
        <f t="shared" si="130"/>
        <v>56029.166666666672</v>
      </c>
      <c r="H1015" s="477">
        <v>67235</v>
      </c>
      <c r="I1015" s="720"/>
      <c r="J1015" s="478"/>
      <c r="K1015" s="720"/>
      <c r="L1015" s="662"/>
    </row>
    <row r="1016" spans="1:12" s="19" customFormat="1" ht="14.1" customHeight="1">
      <c r="A1016" s="383">
        <v>21000011573</v>
      </c>
      <c r="B1016" s="1508" t="s">
        <v>1395</v>
      </c>
      <c r="C1016" s="1509"/>
      <c r="D1016" s="1509"/>
      <c r="E1016" s="1509"/>
      <c r="F1016" s="1510"/>
      <c r="G1016" s="604">
        <f t="shared" si="130"/>
        <v>118800</v>
      </c>
      <c r="H1016" s="477">
        <v>142560</v>
      </c>
      <c r="I1016" s="720"/>
      <c r="J1016" s="478"/>
      <c r="K1016" s="720"/>
      <c r="L1016" s="662"/>
    </row>
    <row r="1017" spans="1:12" s="19" customFormat="1" ht="14.1" customHeight="1">
      <c r="A1017" s="383">
        <v>21000011565</v>
      </c>
      <c r="B1017" s="1508" t="s">
        <v>1396</v>
      </c>
      <c r="C1017" s="1509"/>
      <c r="D1017" s="1509"/>
      <c r="E1017" s="1509"/>
      <c r="F1017" s="1510"/>
      <c r="G1017" s="604">
        <f t="shared" si="130"/>
        <v>73425</v>
      </c>
      <c r="H1017" s="477">
        <v>88110</v>
      </c>
      <c r="I1017" s="720"/>
      <c r="J1017" s="478"/>
      <c r="K1017" s="720"/>
      <c r="L1017" s="662"/>
    </row>
    <row r="1018" spans="1:12" s="19" customFormat="1" ht="14.1" customHeight="1">
      <c r="A1018" s="383">
        <v>21000011572</v>
      </c>
      <c r="B1018" s="1508" t="s">
        <v>1397</v>
      </c>
      <c r="C1018" s="1509"/>
      <c r="D1018" s="1509"/>
      <c r="E1018" s="1509"/>
      <c r="F1018" s="1510"/>
      <c r="G1018" s="604">
        <f t="shared" si="130"/>
        <v>102225</v>
      </c>
      <c r="H1018" s="477">
        <v>122670</v>
      </c>
      <c r="I1018" s="720"/>
      <c r="J1018" s="478"/>
      <c r="K1018" s="720"/>
      <c r="L1018" s="662"/>
    </row>
    <row r="1019" spans="1:12" s="19" customFormat="1" ht="14.1" customHeight="1">
      <c r="A1019" s="383">
        <v>21000001780</v>
      </c>
      <c r="B1019" s="1108" t="s">
        <v>1398</v>
      </c>
      <c r="C1019" s="1109"/>
      <c r="D1019" s="1109"/>
      <c r="E1019" s="1109"/>
      <c r="F1019" s="1110"/>
      <c r="G1019" s="604">
        <f t="shared" si="130"/>
        <v>62550</v>
      </c>
      <c r="H1019" s="477">
        <v>75060</v>
      </c>
      <c r="I1019" s="720"/>
      <c r="J1019" s="478"/>
      <c r="K1019" s="720"/>
      <c r="L1019" s="662"/>
    </row>
    <row r="1020" spans="1:12" s="19" customFormat="1" ht="14.1" customHeight="1">
      <c r="A1020" s="383">
        <v>21000011580</v>
      </c>
      <c r="B1020" s="1108" t="s">
        <v>1399</v>
      </c>
      <c r="C1020" s="1109"/>
      <c r="D1020" s="1109"/>
      <c r="E1020" s="1109"/>
      <c r="F1020" s="1110"/>
      <c r="G1020" s="604">
        <f>H1020/1.2</f>
        <v>67916.666666666672</v>
      </c>
      <c r="H1020" s="477">
        <v>81500</v>
      </c>
      <c r="I1020" s="720"/>
      <c r="J1020" s="478"/>
      <c r="K1020" s="720"/>
      <c r="L1020" s="662"/>
    </row>
    <row r="1021" spans="1:12" s="19" customFormat="1" ht="14.1" customHeight="1">
      <c r="A1021" s="383">
        <v>21000010098</v>
      </c>
      <c r="B1021" s="1108" t="s">
        <v>1400</v>
      </c>
      <c r="C1021" s="1109"/>
      <c r="D1021" s="1109"/>
      <c r="E1021" s="1109"/>
      <c r="F1021" s="1110"/>
      <c r="G1021" s="604">
        <f t="shared" si="130"/>
        <v>91500</v>
      </c>
      <c r="H1021" s="477">
        <v>109800</v>
      </c>
      <c r="I1021" s="720"/>
      <c r="J1021" s="478"/>
      <c r="K1021" s="720"/>
      <c r="L1021" s="662"/>
    </row>
    <row r="1022" spans="1:12" s="19" customFormat="1" ht="14.1" customHeight="1">
      <c r="A1022" s="383">
        <v>21000010170</v>
      </c>
      <c r="B1022" s="1108" t="s">
        <v>1402</v>
      </c>
      <c r="C1022" s="1109"/>
      <c r="D1022" s="1109"/>
      <c r="E1022" s="1109"/>
      <c r="F1022" s="1110"/>
      <c r="G1022" s="604">
        <f t="shared" si="130"/>
        <v>108666.66666666667</v>
      </c>
      <c r="H1022" s="477">
        <v>130400</v>
      </c>
      <c r="I1022" s="720"/>
      <c r="J1022" s="478"/>
      <c r="K1022" s="720"/>
      <c r="L1022" s="662"/>
    </row>
    <row r="1023" spans="1:12" s="19" customFormat="1" ht="14.1" customHeight="1">
      <c r="A1023" s="383">
        <v>21000009871</v>
      </c>
      <c r="B1023" s="1108" t="s">
        <v>1401</v>
      </c>
      <c r="C1023" s="1109"/>
      <c r="D1023" s="1109"/>
      <c r="E1023" s="1109"/>
      <c r="F1023" s="1110"/>
      <c r="G1023" s="604">
        <f>H1023/1.2</f>
        <v>106166.66666666667</v>
      </c>
      <c r="H1023" s="477">
        <v>127400</v>
      </c>
      <c r="I1023" s="720"/>
      <c r="J1023" s="478"/>
      <c r="K1023" s="720"/>
      <c r="L1023" s="662"/>
    </row>
    <row r="1024" spans="1:12" s="19" customFormat="1" ht="14.1" customHeight="1">
      <c r="A1024" s="280">
        <v>21000009867</v>
      </c>
      <c r="B1024" s="1108" t="s">
        <v>1403</v>
      </c>
      <c r="C1024" s="1109"/>
      <c r="D1024" s="1109"/>
      <c r="E1024" s="1109"/>
      <c r="F1024" s="1110"/>
      <c r="G1024" s="197">
        <f t="shared" si="130"/>
        <v>98916.666666666672</v>
      </c>
      <c r="H1024" s="477">
        <v>118700</v>
      </c>
      <c r="I1024" s="720"/>
      <c r="J1024" s="478"/>
      <c r="K1024" s="720"/>
      <c r="L1024" s="662"/>
    </row>
    <row r="1025" spans="1:12" s="19" customFormat="1" ht="14.1" customHeight="1">
      <c r="A1025" s="280">
        <v>21000009872</v>
      </c>
      <c r="B1025" s="1108" t="s">
        <v>1404</v>
      </c>
      <c r="C1025" s="1109"/>
      <c r="D1025" s="1109"/>
      <c r="E1025" s="1109"/>
      <c r="F1025" s="1110"/>
      <c r="G1025" s="197">
        <f t="shared" si="130"/>
        <v>120750</v>
      </c>
      <c r="H1025" s="477">
        <v>144900</v>
      </c>
      <c r="I1025" s="720"/>
      <c r="J1025" s="478"/>
      <c r="K1025" s="720"/>
      <c r="L1025" s="662"/>
    </row>
    <row r="1026" spans="1:12" s="19" customFormat="1" ht="14.1" customHeight="1">
      <c r="A1026" s="280">
        <v>21000010908</v>
      </c>
      <c r="B1026" s="1108" t="s">
        <v>1405</v>
      </c>
      <c r="C1026" s="1109"/>
      <c r="D1026" s="1109"/>
      <c r="E1026" s="1109"/>
      <c r="F1026" s="1110"/>
      <c r="G1026" s="197">
        <f t="shared" si="130"/>
        <v>133000</v>
      </c>
      <c r="H1026" s="477">
        <v>159600</v>
      </c>
      <c r="I1026" s="720"/>
      <c r="J1026" s="478"/>
      <c r="K1026" s="720"/>
      <c r="L1026" s="662"/>
    </row>
    <row r="1027" spans="1:12" s="19" customFormat="1" ht="14.1" customHeight="1">
      <c r="A1027" s="383">
        <v>21000009866</v>
      </c>
      <c r="B1027" s="1108" t="s">
        <v>1406</v>
      </c>
      <c r="C1027" s="1109"/>
      <c r="D1027" s="1109"/>
      <c r="E1027" s="1109"/>
      <c r="F1027" s="1110"/>
      <c r="G1027" s="604">
        <f t="shared" si="130"/>
        <v>110500</v>
      </c>
      <c r="H1027" s="477">
        <v>132600</v>
      </c>
      <c r="I1027" s="720"/>
      <c r="J1027" s="478"/>
      <c r="K1027" s="720"/>
      <c r="L1027" s="662"/>
    </row>
    <row r="1028" spans="1:12" s="19" customFormat="1" ht="14.1" customHeight="1">
      <c r="A1028" s="383">
        <v>21000011582</v>
      </c>
      <c r="B1028" s="1108" t="s">
        <v>1407</v>
      </c>
      <c r="C1028" s="1109"/>
      <c r="D1028" s="1109"/>
      <c r="E1028" s="1109"/>
      <c r="F1028" s="1110"/>
      <c r="G1028" s="604">
        <f t="shared" si="130"/>
        <v>95250</v>
      </c>
      <c r="H1028" s="477">
        <v>114300</v>
      </c>
      <c r="I1028" s="720"/>
      <c r="J1028" s="478"/>
      <c r="K1028" s="720"/>
      <c r="L1028" s="662"/>
    </row>
    <row r="1029" spans="1:12" s="19" customFormat="1" ht="14.1" customHeight="1">
      <c r="A1029" s="383">
        <v>21000011566</v>
      </c>
      <c r="B1029" s="1108" t="s">
        <v>1408</v>
      </c>
      <c r="C1029" s="1109"/>
      <c r="D1029" s="1109"/>
      <c r="E1029" s="1109"/>
      <c r="F1029" s="1110"/>
      <c r="G1029" s="604">
        <f t="shared" si="130"/>
        <v>89325</v>
      </c>
      <c r="H1029" s="477">
        <v>107190</v>
      </c>
      <c r="I1029" s="720"/>
      <c r="J1029" s="478"/>
      <c r="K1029" s="720"/>
      <c r="L1029" s="662"/>
    </row>
    <row r="1030" spans="1:12" s="19" customFormat="1" ht="14.1" customHeight="1">
      <c r="A1030" s="383">
        <v>21000011567</v>
      </c>
      <c r="B1030" s="1108" t="s">
        <v>1409</v>
      </c>
      <c r="C1030" s="1109"/>
      <c r="D1030" s="1109"/>
      <c r="E1030" s="1109"/>
      <c r="F1030" s="1110"/>
      <c r="G1030" s="604">
        <f>H1030/1.2</f>
        <v>94250</v>
      </c>
      <c r="H1030" s="477">
        <v>113100</v>
      </c>
      <c r="I1030" s="720"/>
      <c r="J1030" s="478"/>
      <c r="K1030" s="720"/>
      <c r="L1030" s="662"/>
    </row>
    <row r="1031" spans="1:12" s="19" customFormat="1" ht="14.1" customHeight="1">
      <c r="A1031" s="383">
        <v>21000011568</v>
      </c>
      <c r="B1031" s="1108" t="s">
        <v>1410</v>
      </c>
      <c r="C1031" s="1109"/>
      <c r="D1031" s="1109"/>
      <c r="E1031" s="1109"/>
      <c r="F1031" s="1110"/>
      <c r="G1031" s="604">
        <f t="shared" si="130"/>
        <v>82350</v>
      </c>
      <c r="H1031" s="477">
        <v>98820</v>
      </c>
      <c r="I1031" s="720"/>
      <c r="J1031" s="478"/>
      <c r="K1031" s="720"/>
      <c r="L1031" s="662"/>
    </row>
    <row r="1032" spans="1:12" s="19" customFormat="1" ht="14.1" customHeight="1">
      <c r="A1032" s="383">
        <v>21000011569</v>
      </c>
      <c r="B1032" s="1108" t="s">
        <v>1411</v>
      </c>
      <c r="C1032" s="1109"/>
      <c r="D1032" s="1109"/>
      <c r="E1032" s="1109"/>
      <c r="F1032" s="1110"/>
      <c r="G1032" s="604">
        <f t="shared" si="130"/>
        <v>93900</v>
      </c>
      <c r="H1032" s="477">
        <v>112680</v>
      </c>
      <c r="I1032" s="720"/>
      <c r="J1032" s="478"/>
      <c r="K1032" s="720"/>
      <c r="L1032" s="662"/>
    </row>
    <row r="1033" spans="1:12" s="19" customFormat="1" ht="14.1" customHeight="1">
      <c r="A1033" s="383">
        <v>21000011570</v>
      </c>
      <c r="B1033" s="1108" t="s">
        <v>1412</v>
      </c>
      <c r="C1033" s="1109"/>
      <c r="D1033" s="1109"/>
      <c r="E1033" s="1109"/>
      <c r="F1033" s="1110"/>
      <c r="G1033" s="604">
        <f>H1033/1.2</f>
        <v>98333.333333333343</v>
      </c>
      <c r="H1033" s="477">
        <v>118000</v>
      </c>
      <c r="I1033" s="720"/>
      <c r="J1033" s="478"/>
      <c r="K1033" s="720"/>
      <c r="L1033" s="662"/>
    </row>
    <row r="1034" spans="1:12" s="19" customFormat="1" ht="14.1" customHeight="1">
      <c r="A1034" s="383">
        <v>21000011053</v>
      </c>
      <c r="B1034" s="1108" t="s">
        <v>1413</v>
      </c>
      <c r="C1034" s="1109"/>
      <c r="D1034" s="1109"/>
      <c r="E1034" s="1109"/>
      <c r="F1034" s="1110"/>
      <c r="G1034" s="604">
        <f t="shared" si="130"/>
        <v>147075</v>
      </c>
      <c r="H1034" s="477">
        <v>176490</v>
      </c>
      <c r="I1034" s="720"/>
      <c r="J1034" s="478"/>
      <c r="K1034" s="720"/>
      <c r="L1034" s="662"/>
    </row>
    <row r="1035" spans="1:12" s="19" customFormat="1" ht="14.1" customHeight="1">
      <c r="A1035" s="383">
        <v>21000011054</v>
      </c>
      <c r="B1035" s="1108" t="s">
        <v>1414</v>
      </c>
      <c r="C1035" s="1109"/>
      <c r="D1035" s="1109"/>
      <c r="E1035" s="1109"/>
      <c r="F1035" s="1110"/>
      <c r="G1035" s="604">
        <f t="shared" si="130"/>
        <v>168075</v>
      </c>
      <c r="H1035" s="477">
        <v>201690</v>
      </c>
      <c r="I1035" s="720"/>
      <c r="J1035" s="478"/>
      <c r="K1035" s="720"/>
      <c r="L1035" s="662"/>
    </row>
    <row r="1036" spans="1:12" s="19" customFormat="1" ht="14.1" customHeight="1">
      <c r="A1036" s="383">
        <v>21000011577</v>
      </c>
      <c r="B1036" s="1108" t="s">
        <v>1415</v>
      </c>
      <c r="C1036" s="1109"/>
      <c r="D1036" s="1109"/>
      <c r="E1036" s="1109"/>
      <c r="F1036" s="1110"/>
      <c r="G1036" s="604">
        <f t="shared" si="130"/>
        <v>167325</v>
      </c>
      <c r="H1036" s="477">
        <v>200790</v>
      </c>
      <c r="I1036" s="720"/>
      <c r="J1036" s="478"/>
      <c r="K1036" s="720"/>
      <c r="L1036" s="662"/>
    </row>
    <row r="1037" spans="1:12" s="19" customFormat="1" ht="14.1" customHeight="1">
      <c r="A1037" s="383">
        <v>21000011578</v>
      </c>
      <c r="B1037" s="1108" t="s">
        <v>1416</v>
      </c>
      <c r="C1037" s="1109"/>
      <c r="D1037" s="1109"/>
      <c r="E1037" s="1109"/>
      <c r="F1037" s="1110"/>
      <c r="G1037" s="604">
        <f t="shared" si="130"/>
        <v>190200</v>
      </c>
      <c r="H1037" s="477">
        <v>228240</v>
      </c>
      <c r="I1037" s="720"/>
      <c r="J1037" s="478"/>
      <c r="K1037" s="720"/>
      <c r="L1037" s="662"/>
    </row>
    <row r="1038" spans="1:12" s="19" customFormat="1" ht="14.1" customHeight="1">
      <c r="A1038" s="304">
        <v>21000011576</v>
      </c>
      <c r="B1038" s="1108" t="s">
        <v>1417</v>
      </c>
      <c r="C1038" s="1109"/>
      <c r="D1038" s="1109"/>
      <c r="E1038" s="1109"/>
      <c r="F1038" s="1110"/>
      <c r="G1038" s="604">
        <f t="shared" si="130"/>
        <v>218550</v>
      </c>
      <c r="H1038" s="477">
        <v>262260</v>
      </c>
      <c r="I1038" s="720"/>
      <c r="J1038" s="478"/>
      <c r="K1038" s="720"/>
      <c r="L1038" s="662"/>
    </row>
    <row r="1039" spans="1:12" s="19" customFormat="1" ht="14.1" customHeight="1">
      <c r="A1039" s="383">
        <v>21000011255</v>
      </c>
      <c r="B1039" s="1108" t="s">
        <v>1418</v>
      </c>
      <c r="C1039" s="1109"/>
      <c r="D1039" s="1109"/>
      <c r="E1039" s="1109"/>
      <c r="F1039" s="1110"/>
      <c r="G1039" s="604">
        <f t="shared" si="130"/>
        <v>28900</v>
      </c>
      <c r="H1039" s="477">
        <v>34680</v>
      </c>
      <c r="I1039" s="720"/>
      <c r="J1039" s="478"/>
      <c r="K1039" s="720"/>
      <c r="L1039" s="662"/>
    </row>
    <row r="1040" spans="1:12" s="19" customFormat="1" ht="14.1" customHeight="1">
      <c r="A1040" s="383">
        <v>21000011057</v>
      </c>
      <c r="B1040" s="1082" t="s">
        <v>1419</v>
      </c>
      <c r="C1040" s="1083"/>
      <c r="D1040" s="1083"/>
      <c r="E1040" s="1083"/>
      <c r="F1040" s="1084"/>
      <c r="G1040" s="604">
        <f t="shared" si="130"/>
        <v>31166.666666666668</v>
      </c>
      <c r="H1040" s="477">
        <v>37400</v>
      </c>
      <c r="I1040" s="720"/>
      <c r="J1040" s="478"/>
      <c r="K1040" s="720"/>
      <c r="L1040" s="662"/>
    </row>
    <row r="1041" spans="1:12" s="19" customFormat="1" ht="14.1" customHeight="1">
      <c r="A1041" s="383">
        <v>21000011058</v>
      </c>
      <c r="B1041" s="1082" t="s">
        <v>1420</v>
      </c>
      <c r="C1041" s="1083"/>
      <c r="D1041" s="1083"/>
      <c r="E1041" s="1083"/>
      <c r="F1041" s="1084"/>
      <c r="G1041" s="604">
        <f t="shared" si="130"/>
        <v>25570.833333333336</v>
      </c>
      <c r="H1041" s="477">
        <v>30685</v>
      </c>
      <c r="I1041" s="720"/>
      <c r="J1041" s="478"/>
      <c r="K1041" s="720"/>
      <c r="L1041" s="662"/>
    </row>
    <row r="1042" spans="1:12" s="19" customFormat="1" ht="14.1" customHeight="1">
      <c r="A1042" s="785">
        <v>21000011056</v>
      </c>
      <c r="B1042" s="1111" t="s">
        <v>1421</v>
      </c>
      <c r="C1042" s="1112"/>
      <c r="D1042" s="1112"/>
      <c r="E1042" s="1112"/>
      <c r="F1042" s="1113"/>
      <c r="G1042" s="604">
        <f t="shared" si="130"/>
        <v>23870.833333333336</v>
      </c>
      <c r="H1042" s="477">
        <v>28645</v>
      </c>
      <c r="I1042" s="720"/>
      <c r="J1042" s="786"/>
      <c r="K1042" s="720"/>
      <c r="L1042" s="662"/>
    </row>
    <row r="1043" spans="1:12" s="28" customFormat="1" ht="14.1" customHeight="1">
      <c r="A1043" s="20"/>
      <c r="B1043" s="1088" t="s">
        <v>725</v>
      </c>
      <c r="C1043" s="925"/>
      <c r="D1043" s="925"/>
      <c r="E1043" s="925"/>
      <c r="F1043" s="1089"/>
      <c r="G1043" s="83"/>
      <c r="H1043" s="486">
        <f>SUM(H1044:H1049)</f>
        <v>427730</v>
      </c>
      <c r="I1043" s="720">
        <f t="shared" ref="I1043:I1057" si="131">H1043/J1043-100%</f>
        <v>4.0958870771477196E-2</v>
      </c>
      <c r="J1043" s="486">
        <f>SUM(J1044:J1049)</f>
        <v>410900</v>
      </c>
      <c r="K1043" s="720"/>
      <c r="L1043" s="418">
        <f>SUM(L1044:L1049)</f>
        <v>357200</v>
      </c>
    </row>
    <row r="1044" spans="1:12" s="28" customFormat="1" ht="14.1" customHeight="1">
      <c r="A1044" s="264">
        <v>21000802690</v>
      </c>
      <c r="B1044" s="1015" t="s">
        <v>1017</v>
      </c>
      <c r="C1044" s="1016"/>
      <c r="D1044" s="1016"/>
      <c r="E1044" s="1016"/>
      <c r="F1044" s="1017"/>
      <c r="G1044" s="49">
        <f>H1044/1.2</f>
        <v>30166.666666666668</v>
      </c>
      <c r="H1044" s="477">
        <v>36200</v>
      </c>
      <c r="I1044" s="720">
        <f t="shared" si="131"/>
        <v>0</v>
      </c>
      <c r="J1044" s="477">
        <v>36200</v>
      </c>
      <c r="K1044" s="720">
        <f t="shared" ref="K1044:K1057" si="132">J1044/L1044-100%</f>
        <v>0.14920634920634912</v>
      </c>
      <c r="L1044" s="504">
        <v>31500</v>
      </c>
    </row>
    <row r="1045" spans="1:12" s="28" customFormat="1" ht="14.1" customHeight="1">
      <c r="A1045" s="333">
        <v>21000802820</v>
      </c>
      <c r="B1045" s="1093" t="s">
        <v>30</v>
      </c>
      <c r="C1045" s="1094"/>
      <c r="D1045" s="1094"/>
      <c r="E1045" s="1094"/>
      <c r="F1045" s="1095"/>
      <c r="G1045" s="49">
        <f t="shared" ref="G1045:G1078" si="133">H1045/1.2</f>
        <v>86666.666666666672</v>
      </c>
      <c r="H1045" s="477">
        <v>104000</v>
      </c>
      <c r="I1045" s="720">
        <f t="shared" si="131"/>
        <v>0</v>
      </c>
      <c r="J1045" s="477">
        <v>104000</v>
      </c>
      <c r="K1045" s="720">
        <f t="shared" si="132"/>
        <v>0.15044247787610621</v>
      </c>
      <c r="L1045" s="504">
        <v>90400</v>
      </c>
    </row>
    <row r="1046" spans="1:12" s="28" customFormat="1" ht="14.1" customHeight="1">
      <c r="A1046" s="264">
        <v>21000802692</v>
      </c>
      <c r="B1046" s="1015" t="s">
        <v>31</v>
      </c>
      <c r="C1046" s="1016"/>
      <c r="D1046" s="1016"/>
      <c r="E1046" s="1016"/>
      <c r="F1046" s="1017"/>
      <c r="G1046" s="49">
        <f t="shared" si="133"/>
        <v>65175</v>
      </c>
      <c r="H1046" s="477">
        <v>78210</v>
      </c>
      <c r="I1046" s="720">
        <f t="shared" si="131"/>
        <v>0.10000000000000009</v>
      </c>
      <c r="J1046" s="477">
        <v>71100</v>
      </c>
      <c r="K1046" s="720">
        <f t="shared" si="132"/>
        <v>0.15048543689320382</v>
      </c>
      <c r="L1046" s="504">
        <v>61800</v>
      </c>
    </row>
    <row r="1047" spans="1:12" s="28" customFormat="1" ht="14.1" customHeight="1">
      <c r="A1047" s="264">
        <v>21000802107</v>
      </c>
      <c r="B1047" s="1015" t="s">
        <v>32</v>
      </c>
      <c r="C1047" s="1016"/>
      <c r="D1047" s="1016"/>
      <c r="E1047" s="1016"/>
      <c r="F1047" s="1017"/>
      <c r="G1047" s="49">
        <f t="shared" si="133"/>
        <v>89100</v>
      </c>
      <c r="H1047" s="477">
        <v>106920</v>
      </c>
      <c r="I1047" s="720">
        <f t="shared" si="131"/>
        <v>0.10000000000000009</v>
      </c>
      <c r="J1047" s="477">
        <v>97200</v>
      </c>
      <c r="K1047" s="720">
        <f t="shared" si="132"/>
        <v>0.15029585798816569</v>
      </c>
      <c r="L1047" s="504">
        <v>84500</v>
      </c>
    </row>
    <row r="1048" spans="1:12" s="28" customFormat="1" ht="14.1" customHeight="1">
      <c r="A1048" s="264">
        <v>21000802017</v>
      </c>
      <c r="B1048" s="1015" t="s">
        <v>33</v>
      </c>
      <c r="C1048" s="1016"/>
      <c r="D1048" s="1016"/>
      <c r="E1048" s="1016"/>
      <c r="F1048" s="1017"/>
      <c r="G1048" s="49">
        <f t="shared" si="133"/>
        <v>44500</v>
      </c>
      <c r="H1048" s="477">
        <v>53400</v>
      </c>
      <c r="I1048" s="720">
        <f t="shared" si="131"/>
        <v>0</v>
      </c>
      <c r="J1048" s="477">
        <v>53400</v>
      </c>
      <c r="K1048" s="720">
        <f t="shared" si="132"/>
        <v>0.15086206896551735</v>
      </c>
      <c r="L1048" s="504">
        <v>46400</v>
      </c>
    </row>
    <row r="1049" spans="1:12" s="28" customFormat="1" ht="14.1" customHeight="1">
      <c r="A1049" s="264">
        <v>21000802695</v>
      </c>
      <c r="B1049" s="1105" t="s">
        <v>34</v>
      </c>
      <c r="C1049" s="1106"/>
      <c r="D1049" s="1106"/>
      <c r="E1049" s="1106"/>
      <c r="F1049" s="1107"/>
      <c r="G1049" s="49">
        <f t="shared" si="133"/>
        <v>40833.333333333336</v>
      </c>
      <c r="H1049" s="477">
        <v>49000</v>
      </c>
      <c r="I1049" s="720">
        <f t="shared" si="131"/>
        <v>0</v>
      </c>
      <c r="J1049" s="477">
        <v>49000</v>
      </c>
      <c r="K1049" s="720">
        <f t="shared" si="132"/>
        <v>0.15023474178403751</v>
      </c>
      <c r="L1049" s="504">
        <v>42600</v>
      </c>
    </row>
    <row r="1050" spans="1:12" s="28" customFormat="1" ht="14.1" customHeight="1">
      <c r="A1050" s="280">
        <v>21000802696</v>
      </c>
      <c r="B1050" s="1108" t="s">
        <v>658</v>
      </c>
      <c r="C1050" s="1109"/>
      <c r="D1050" s="1109"/>
      <c r="E1050" s="1109"/>
      <c r="F1050" s="1110"/>
      <c r="G1050" s="197">
        <f t="shared" si="133"/>
        <v>32750</v>
      </c>
      <c r="H1050" s="477">
        <v>39300</v>
      </c>
      <c r="I1050" s="720">
        <f t="shared" si="131"/>
        <v>0</v>
      </c>
      <c r="J1050" s="477">
        <v>39300</v>
      </c>
      <c r="K1050" s="720">
        <f t="shared" si="132"/>
        <v>0.14912280701754388</v>
      </c>
      <c r="L1050" s="676">
        <v>34200</v>
      </c>
    </row>
    <row r="1051" spans="1:12" s="28" customFormat="1" ht="14.1" customHeight="1">
      <c r="A1051" s="264">
        <v>21000807546</v>
      </c>
      <c r="B1051" s="1064" t="s">
        <v>35</v>
      </c>
      <c r="C1051" s="1065"/>
      <c r="D1051" s="1065"/>
      <c r="E1051" s="1065"/>
      <c r="F1051" s="1066"/>
      <c r="G1051" s="49">
        <f t="shared" si="133"/>
        <v>65175</v>
      </c>
      <c r="H1051" s="477">
        <v>78210</v>
      </c>
      <c r="I1051" s="720">
        <f t="shared" si="131"/>
        <v>0.10000000000000009</v>
      </c>
      <c r="J1051" s="477">
        <v>71100</v>
      </c>
      <c r="K1051" s="720">
        <f t="shared" si="132"/>
        <v>0.15048543689320382</v>
      </c>
      <c r="L1051" s="504">
        <v>61800</v>
      </c>
    </row>
    <row r="1052" spans="1:12" s="28" customFormat="1" ht="14.1" customHeight="1">
      <c r="A1052" s="264">
        <v>21000803570</v>
      </c>
      <c r="B1052" s="1064" t="s">
        <v>36</v>
      </c>
      <c r="C1052" s="1065"/>
      <c r="D1052" s="1065"/>
      <c r="E1052" s="1065"/>
      <c r="F1052" s="1066"/>
      <c r="G1052" s="49">
        <f t="shared" si="133"/>
        <v>26333.333333333336</v>
      </c>
      <c r="H1052" s="477">
        <v>31600</v>
      </c>
      <c r="I1052" s="720">
        <f t="shared" si="131"/>
        <v>0</v>
      </c>
      <c r="J1052" s="477">
        <v>31600</v>
      </c>
      <c r="K1052" s="720">
        <f t="shared" si="132"/>
        <v>0.14909090909090916</v>
      </c>
      <c r="L1052" s="504">
        <v>27500</v>
      </c>
    </row>
    <row r="1053" spans="1:12" s="28" customFormat="1" ht="14.1" customHeight="1">
      <c r="A1053" s="264">
        <v>21000802018</v>
      </c>
      <c r="B1053" s="1096" t="s">
        <v>37</v>
      </c>
      <c r="C1053" s="1097"/>
      <c r="D1053" s="1097"/>
      <c r="E1053" s="1097"/>
      <c r="F1053" s="1098"/>
      <c r="G1053" s="49">
        <f t="shared" si="133"/>
        <v>52833.333333333336</v>
      </c>
      <c r="H1053" s="477">
        <v>63400</v>
      </c>
      <c r="I1053" s="720">
        <f t="shared" si="131"/>
        <v>0</v>
      </c>
      <c r="J1053" s="477">
        <v>63400</v>
      </c>
      <c r="K1053" s="720">
        <f t="shared" si="132"/>
        <v>0.15063520871143377</v>
      </c>
      <c r="L1053" s="504">
        <v>55100</v>
      </c>
    </row>
    <row r="1054" spans="1:12" s="28" customFormat="1" ht="14.1" customHeight="1">
      <c r="A1054" s="264">
        <v>21000802694</v>
      </c>
      <c r="B1054" s="1096" t="s">
        <v>38</v>
      </c>
      <c r="C1054" s="1097"/>
      <c r="D1054" s="1097"/>
      <c r="E1054" s="1097"/>
      <c r="F1054" s="1098"/>
      <c r="G1054" s="49">
        <f t="shared" si="133"/>
        <v>57000</v>
      </c>
      <c r="H1054" s="477">
        <v>68400</v>
      </c>
      <c r="I1054" s="720">
        <f t="shared" si="131"/>
        <v>0</v>
      </c>
      <c r="J1054" s="477">
        <v>68400</v>
      </c>
      <c r="K1054" s="720">
        <f t="shared" si="132"/>
        <v>0.14957983193277302</v>
      </c>
      <c r="L1054" s="504">
        <v>59500</v>
      </c>
    </row>
    <row r="1055" spans="1:12" s="28" customFormat="1" ht="14.1" customHeight="1">
      <c r="A1055" s="264">
        <v>21000802015</v>
      </c>
      <c r="B1055" s="1105" t="s">
        <v>39</v>
      </c>
      <c r="C1055" s="1106"/>
      <c r="D1055" s="1106"/>
      <c r="E1055" s="1106"/>
      <c r="F1055" s="1107"/>
      <c r="G1055" s="49">
        <f t="shared" si="133"/>
        <v>65916.666666666672</v>
      </c>
      <c r="H1055" s="477">
        <v>79100</v>
      </c>
      <c r="I1055" s="720">
        <f t="shared" si="131"/>
        <v>0</v>
      </c>
      <c r="J1055" s="477">
        <v>79100</v>
      </c>
      <c r="K1055" s="720">
        <f t="shared" si="132"/>
        <v>0.14970930232558133</v>
      </c>
      <c r="L1055" s="504">
        <v>68800</v>
      </c>
    </row>
    <row r="1056" spans="1:12" s="28" customFormat="1" ht="14.1" customHeight="1">
      <c r="A1056" s="264">
        <v>21000802090</v>
      </c>
      <c r="B1056" s="1064" t="s">
        <v>40</v>
      </c>
      <c r="C1056" s="1065"/>
      <c r="D1056" s="1065"/>
      <c r="E1056" s="1065"/>
      <c r="F1056" s="1066"/>
      <c r="G1056" s="49">
        <f t="shared" si="133"/>
        <v>132000</v>
      </c>
      <c r="H1056" s="477">
        <v>158400</v>
      </c>
      <c r="I1056" s="720">
        <f t="shared" si="131"/>
        <v>0</v>
      </c>
      <c r="J1056" s="477">
        <v>158400</v>
      </c>
      <c r="K1056" s="720">
        <f t="shared" si="132"/>
        <v>0.15032679738562083</v>
      </c>
      <c r="L1056" s="504">
        <v>137700</v>
      </c>
    </row>
    <row r="1057" spans="1:12" s="28" customFormat="1" ht="14.1" customHeight="1">
      <c r="A1057" s="264">
        <v>21000807561</v>
      </c>
      <c r="B1057" s="1064" t="s">
        <v>41</v>
      </c>
      <c r="C1057" s="1065"/>
      <c r="D1057" s="1065"/>
      <c r="E1057" s="1065"/>
      <c r="F1057" s="1066"/>
      <c r="G1057" s="49">
        <f t="shared" si="133"/>
        <v>81583.333333333343</v>
      </c>
      <c r="H1057" s="477">
        <v>97900</v>
      </c>
      <c r="I1057" s="720">
        <f t="shared" si="131"/>
        <v>0</v>
      </c>
      <c r="J1057" s="477">
        <v>97900</v>
      </c>
      <c r="K1057" s="720">
        <f t="shared" si="132"/>
        <v>0.15041128084606337</v>
      </c>
      <c r="L1057" s="663">
        <v>85100</v>
      </c>
    </row>
    <row r="1058" spans="1:12" s="28" customFormat="1" ht="14.1" customHeight="1">
      <c r="A1058" s="264">
        <v>21000002733</v>
      </c>
      <c r="B1058" s="1064" t="s">
        <v>1063</v>
      </c>
      <c r="C1058" s="1065"/>
      <c r="D1058" s="1065"/>
      <c r="E1058" s="1065"/>
      <c r="F1058" s="1066"/>
      <c r="G1058" s="49">
        <f t="shared" si="133"/>
        <v>113583.33333333334</v>
      </c>
      <c r="H1058" s="477">
        <v>136300</v>
      </c>
      <c r="I1058" s="720">
        <f t="shared" ref="I1058:I1110" si="134">H1058/J1058-100%</f>
        <v>0</v>
      </c>
      <c r="J1058" s="477">
        <v>136300</v>
      </c>
      <c r="K1058" s="720">
        <f t="shared" ref="K1058:K1078" si="135">J1058/L1058-100%</f>
        <v>0.15021097046413501</v>
      </c>
      <c r="L1058" s="504">
        <v>118500</v>
      </c>
    </row>
    <row r="1059" spans="1:12" s="28" customFormat="1" ht="14.1" customHeight="1">
      <c r="A1059" s="264">
        <v>21000802012</v>
      </c>
      <c r="B1059" s="1105" t="s">
        <v>42</v>
      </c>
      <c r="C1059" s="1106"/>
      <c r="D1059" s="1106"/>
      <c r="E1059" s="1106"/>
      <c r="F1059" s="1107"/>
      <c r="G1059" s="49">
        <f t="shared" si="133"/>
        <v>76450</v>
      </c>
      <c r="H1059" s="477">
        <v>91740</v>
      </c>
      <c r="I1059" s="720">
        <f t="shared" si="134"/>
        <v>0.10000000000000009</v>
      </c>
      <c r="J1059" s="477">
        <v>83400</v>
      </c>
      <c r="K1059" s="720">
        <f t="shared" si="135"/>
        <v>0.15034482758620693</v>
      </c>
      <c r="L1059" s="504">
        <v>72500</v>
      </c>
    </row>
    <row r="1060" spans="1:12" s="28" customFormat="1" ht="14.1" customHeight="1">
      <c r="A1060" s="264">
        <v>21001802693</v>
      </c>
      <c r="B1060" s="1105" t="s">
        <v>43</v>
      </c>
      <c r="C1060" s="1106"/>
      <c r="D1060" s="1106"/>
      <c r="E1060" s="1106"/>
      <c r="F1060" s="1107"/>
      <c r="G1060" s="49">
        <f t="shared" si="133"/>
        <v>100666.66666666667</v>
      </c>
      <c r="H1060" s="477">
        <v>120800</v>
      </c>
      <c r="I1060" s="720">
        <f t="shared" si="134"/>
        <v>0.10018214936247727</v>
      </c>
      <c r="J1060" s="477">
        <v>109800</v>
      </c>
      <c r="K1060" s="720">
        <f t="shared" si="135"/>
        <v>0.14973821989528791</v>
      </c>
      <c r="L1060" s="504">
        <v>95500</v>
      </c>
    </row>
    <row r="1061" spans="1:12" s="28" customFormat="1" ht="14.1" customHeight="1">
      <c r="A1061" s="264">
        <v>21001802009</v>
      </c>
      <c r="B1061" s="1105" t="s">
        <v>44</v>
      </c>
      <c r="C1061" s="1106"/>
      <c r="D1061" s="1106"/>
      <c r="E1061" s="1106"/>
      <c r="F1061" s="1107"/>
      <c r="G1061" s="49">
        <f t="shared" si="133"/>
        <v>119533.33333333334</v>
      </c>
      <c r="H1061" s="477">
        <v>143440</v>
      </c>
      <c r="I1061" s="720">
        <f t="shared" si="134"/>
        <v>0.10000000000000009</v>
      </c>
      <c r="J1061" s="477">
        <v>130400</v>
      </c>
      <c r="K1061" s="720">
        <f t="shared" si="135"/>
        <v>0.14991181657848318</v>
      </c>
      <c r="L1061" s="504">
        <v>113400</v>
      </c>
    </row>
    <row r="1062" spans="1:12" s="28" customFormat="1" ht="14.1" customHeight="1">
      <c r="A1062" s="280">
        <v>21000802500</v>
      </c>
      <c r="B1062" s="1108" t="s">
        <v>254</v>
      </c>
      <c r="C1062" s="1109"/>
      <c r="D1062" s="1109"/>
      <c r="E1062" s="1109"/>
      <c r="F1062" s="1110"/>
      <c r="G1062" s="197">
        <f t="shared" si="133"/>
        <v>108958.33333333334</v>
      </c>
      <c r="H1062" s="477">
        <v>130750</v>
      </c>
      <c r="I1062" s="720">
        <f t="shared" si="134"/>
        <v>0.10151642796967142</v>
      </c>
      <c r="J1062" s="477">
        <v>118700</v>
      </c>
      <c r="K1062" s="720">
        <f t="shared" si="135"/>
        <v>0.15019379844961245</v>
      </c>
      <c r="L1062" s="676">
        <v>103200</v>
      </c>
    </row>
    <row r="1063" spans="1:12" s="28" customFormat="1" ht="14.1" customHeight="1">
      <c r="A1063" s="280">
        <v>21000802501</v>
      </c>
      <c r="B1063" s="1108" t="s">
        <v>255</v>
      </c>
      <c r="C1063" s="1109"/>
      <c r="D1063" s="1109"/>
      <c r="E1063" s="1109"/>
      <c r="F1063" s="1110"/>
      <c r="G1063" s="197">
        <f t="shared" si="133"/>
        <v>132825</v>
      </c>
      <c r="H1063" s="477">
        <v>159390</v>
      </c>
      <c r="I1063" s="720">
        <f t="shared" si="134"/>
        <v>0.10000000000000009</v>
      </c>
      <c r="J1063" s="477">
        <v>144900</v>
      </c>
      <c r="K1063" s="720">
        <f t="shared" si="135"/>
        <v>0.14999999999999991</v>
      </c>
      <c r="L1063" s="676">
        <v>126000</v>
      </c>
    </row>
    <row r="1064" spans="1:12" s="28" customFormat="1" ht="14.1" customHeight="1">
      <c r="A1064" s="280">
        <v>21001807527</v>
      </c>
      <c r="B1064" s="1108" t="s">
        <v>751</v>
      </c>
      <c r="C1064" s="1109"/>
      <c r="D1064" s="1109"/>
      <c r="E1064" s="1109"/>
      <c r="F1064" s="1110"/>
      <c r="G1064" s="197">
        <f t="shared" si="133"/>
        <v>146300</v>
      </c>
      <c r="H1064" s="477">
        <v>175560</v>
      </c>
      <c r="I1064" s="720">
        <f t="shared" si="134"/>
        <v>0.10000000000000009</v>
      </c>
      <c r="J1064" s="477">
        <v>159600</v>
      </c>
      <c r="K1064" s="720">
        <f t="shared" si="135"/>
        <v>0.14985590778097979</v>
      </c>
      <c r="L1064" s="662">
        <v>138800</v>
      </c>
    </row>
    <row r="1065" spans="1:12" s="28" customFormat="1" ht="14.1" customHeight="1">
      <c r="A1065" s="264">
        <v>21001802093</v>
      </c>
      <c r="B1065" s="1105" t="s">
        <v>45</v>
      </c>
      <c r="C1065" s="1106"/>
      <c r="D1065" s="1106"/>
      <c r="E1065" s="1106"/>
      <c r="F1065" s="1107"/>
      <c r="G1065" s="49">
        <f t="shared" si="133"/>
        <v>121583.33333333334</v>
      </c>
      <c r="H1065" s="477">
        <v>145900</v>
      </c>
      <c r="I1065" s="720">
        <f t="shared" si="134"/>
        <v>0.10030165912518862</v>
      </c>
      <c r="J1065" s="477">
        <v>132600</v>
      </c>
      <c r="K1065" s="720">
        <f t="shared" si="135"/>
        <v>0.15004336513443195</v>
      </c>
      <c r="L1065" s="504">
        <v>115300</v>
      </c>
    </row>
    <row r="1066" spans="1:12" s="28" customFormat="1" ht="14.1" customHeight="1">
      <c r="A1066" s="264">
        <v>21000802111</v>
      </c>
      <c r="B1066" s="1105" t="s">
        <v>46</v>
      </c>
      <c r="C1066" s="1106"/>
      <c r="D1066" s="1106"/>
      <c r="E1066" s="1106"/>
      <c r="F1066" s="1107"/>
      <c r="G1066" s="49">
        <f t="shared" si="133"/>
        <v>104775</v>
      </c>
      <c r="H1066" s="477">
        <v>125730</v>
      </c>
      <c r="I1066" s="720">
        <f t="shared" si="134"/>
        <v>0.10000000000000009</v>
      </c>
      <c r="J1066" s="477">
        <v>114300</v>
      </c>
      <c r="K1066" s="720">
        <f t="shared" si="135"/>
        <v>0.14989939637826954</v>
      </c>
      <c r="L1066" s="504">
        <v>99400</v>
      </c>
    </row>
    <row r="1067" spans="1:12" s="28" customFormat="1" ht="14.1" customHeight="1">
      <c r="A1067" s="264">
        <v>21000802821</v>
      </c>
      <c r="B1067" s="1105" t="s">
        <v>47</v>
      </c>
      <c r="C1067" s="1106"/>
      <c r="D1067" s="1106"/>
      <c r="E1067" s="1106"/>
      <c r="F1067" s="1107"/>
      <c r="G1067" s="49">
        <f t="shared" si="133"/>
        <v>99250</v>
      </c>
      <c r="H1067" s="477">
        <v>119100</v>
      </c>
      <c r="I1067" s="720">
        <f t="shared" si="134"/>
        <v>0</v>
      </c>
      <c r="J1067" s="477">
        <v>119100</v>
      </c>
      <c r="K1067" s="720">
        <f t="shared" si="135"/>
        <v>0.14961389961389959</v>
      </c>
      <c r="L1067" s="504">
        <v>103600</v>
      </c>
    </row>
    <row r="1068" spans="1:12" s="28" customFormat="1" ht="14.1" customHeight="1">
      <c r="A1068" s="264">
        <v>21000802822</v>
      </c>
      <c r="B1068" s="1105" t="s">
        <v>48</v>
      </c>
      <c r="C1068" s="1106"/>
      <c r="D1068" s="1106"/>
      <c r="E1068" s="1106"/>
      <c r="F1068" s="1107"/>
      <c r="G1068" s="49">
        <f t="shared" si="133"/>
        <v>91500</v>
      </c>
      <c r="H1068" s="477">
        <v>109800</v>
      </c>
      <c r="I1068" s="720">
        <f t="shared" si="134"/>
        <v>0</v>
      </c>
      <c r="J1068" s="477">
        <v>109800</v>
      </c>
      <c r="K1068" s="720">
        <f t="shared" si="135"/>
        <v>0.14973821989528791</v>
      </c>
      <c r="L1068" s="504">
        <v>95500</v>
      </c>
    </row>
    <row r="1069" spans="1:12" s="28" customFormat="1" ht="14.1" customHeight="1">
      <c r="A1069" s="264">
        <v>21000802823</v>
      </c>
      <c r="B1069" s="1105" t="s">
        <v>49</v>
      </c>
      <c r="C1069" s="1106"/>
      <c r="D1069" s="1106"/>
      <c r="E1069" s="1106"/>
      <c r="F1069" s="1107"/>
      <c r="G1069" s="49">
        <f t="shared" si="133"/>
        <v>104333.33333333334</v>
      </c>
      <c r="H1069" s="477">
        <v>125200</v>
      </c>
      <c r="I1069" s="720">
        <f t="shared" si="134"/>
        <v>0</v>
      </c>
      <c r="J1069" s="477">
        <v>125200</v>
      </c>
      <c r="K1069" s="720">
        <f t="shared" si="135"/>
        <v>0.14967860422405876</v>
      </c>
      <c r="L1069" s="504">
        <v>108900</v>
      </c>
    </row>
    <row r="1070" spans="1:12" s="28" customFormat="1" ht="14.1" customHeight="1">
      <c r="A1070" s="264">
        <v>21000001020</v>
      </c>
      <c r="B1070" s="1105" t="s">
        <v>50</v>
      </c>
      <c r="C1070" s="1106"/>
      <c r="D1070" s="1106"/>
      <c r="E1070" s="1106"/>
      <c r="F1070" s="1107"/>
      <c r="G1070" s="49">
        <f t="shared" si="133"/>
        <v>163416.66666666669</v>
      </c>
      <c r="H1070" s="477">
        <v>196100</v>
      </c>
      <c r="I1070" s="720">
        <f t="shared" si="134"/>
        <v>0</v>
      </c>
      <c r="J1070" s="477">
        <v>196100</v>
      </c>
      <c r="K1070" s="720">
        <f t="shared" si="135"/>
        <v>0.1501466275659824</v>
      </c>
      <c r="L1070" s="504">
        <v>170500</v>
      </c>
    </row>
    <row r="1071" spans="1:12" s="28" customFormat="1" ht="14.1" customHeight="1">
      <c r="A1071" s="264">
        <v>21000001021</v>
      </c>
      <c r="B1071" s="1105" t="s">
        <v>51</v>
      </c>
      <c r="C1071" s="1106"/>
      <c r="D1071" s="1106"/>
      <c r="E1071" s="1106"/>
      <c r="F1071" s="1107"/>
      <c r="G1071" s="49">
        <f t="shared" si="133"/>
        <v>186750</v>
      </c>
      <c r="H1071" s="477">
        <v>224100</v>
      </c>
      <c r="I1071" s="720">
        <f t="shared" si="134"/>
        <v>0</v>
      </c>
      <c r="J1071" s="477">
        <v>224100</v>
      </c>
      <c r="K1071" s="720">
        <f t="shared" si="135"/>
        <v>0.14982042072857871</v>
      </c>
      <c r="L1071" s="504">
        <v>194900</v>
      </c>
    </row>
    <row r="1072" spans="1:12" s="28" customFormat="1" ht="14.1" customHeight="1">
      <c r="A1072" s="264">
        <v>21000001022</v>
      </c>
      <c r="B1072" s="1105" t="s">
        <v>52</v>
      </c>
      <c r="C1072" s="1106"/>
      <c r="D1072" s="1106"/>
      <c r="E1072" s="1106"/>
      <c r="F1072" s="1107"/>
      <c r="G1072" s="49">
        <f t="shared" si="133"/>
        <v>185916.66666666669</v>
      </c>
      <c r="H1072" s="477">
        <v>223100</v>
      </c>
      <c r="I1072" s="720">
        <f t="shared" si="134"/>
        <v>0</v>
      </c>
      <c r="J1072" s="477">
        <v>223100</v>
      </c>
      <c r="K1072" s="720">
        <f t="shared" si="135"/>
        <v>0.14999999999999991</v>
      </c>
      <c r="L1072" s="504">
        <v>194000</v>
      </c>
    </row>
    <row r="1073" spans="1:12" s="28" customFormat="1" ht="14.1" customHeight="1">
      <c r="A1073" s="264">
        <v>21000001023</v>
      </c>
      <c r="B1073" s="1105" t="s">
        <v>53</v>
      </c>
      <c r="C1073" s="1106"/>
      <c r="D1073" s="1106"/>
      <c r="E1073" s="1106"/>
      <c r="F1073" s="1107"/>
      <c r="G1073" s="49">
        <f t="shared" si="133"/>
        <v>211333.33333333334</v>
      </c>
      <c r="H1073" s="477">
        <v>253600</v>
      </c>
      <c r="I1073" s="720">
        <f t="shared" si="134"/>
        <v>0</v>
      </c>
      <c r="J1073" s="477">
        <v>253600</v>
      </c>
      <c r="K1073" s="720">
        <f t="shared" si="135"/>
        <v>0.15011337868480723</v>
      </c>
      <c r="L1073" s="504">
        <v>220500</v>
      </c>
    </row>
    <row r="1074" spans="1:12" s="28" customFormat="1" ht="14.1" customHeight="1">
      <c r="A1074" s="297">
        <v>21000804962</v>
      </c>
      <c r="B1074" s="1096" t="s">
        <v>54</v>
      </c>
      <c r="C1074" s="1097"/>
      <c r="D1074" s="1097"/>
      <c r="E1074" s="1097"/>
      <c r="F1074" s="1098"/>
      <c r="G1074" s="49">
        <f t="shared" si="133"/>
        <v>242833.33333333334</v>
      </c>
      <c r="H1074" s="477">
        <v>291400</v>
      </c>
      <c r="I1074" s="720">
        <f t="shared" si="134"/>
        <v>0</v>
      </c>
      <c r="J1074" s="477">
        <v>291400</v>
      </c>
      <c r="K1074" s="720">
        <f t="shared" si="135"/>
        <v>0.14996053670086829</v>
      </c>
      <c r="L1074" s="663">
        <v>253400</v>
      </c>
    </row>
    <row r="1075" spans="1:12" s="28" customFormat="1" ht="14.1" customHeight="1">
      <c r="A1075" s="264">
        <v>21000801864</v>
      </c>
      <c r="B1075" s="1105" t="s">
        <v>55</v>
      </c>
      <c r="C1075" s="1106"/>
      <c r="D1075" s="1106"/>
      <c r="E1075" s="1106"/>
      <c r="F1075" s="1107"/>
      <c r="G1075" s="49">
        <f t="shared" si="133"/>
        <v>34000</v>
      </c>
      <c r="H1075" s="477">
        <v>40800</v>
      </c>
      <c r="I1075" s="720">
        <f t="shared" si="134"/>
        <v>0</v>
      </c>
      <c r="J1075" s="477">
        <v>40800</v>
      </c>
      <c r="K1075" s="720">
        <f t="shared" si="135"/>
        <v>0.14929577464788735</v>
      </c>
      <c r="L1075" s="504">
        <v>35500</v>
      </c>
    </row>
    <row r="1076" spans="1:12" s="28" customFormat="1" ht="14.1" customHeight="1">
      <c r="A1076" s="264">
        <v>21000802091</v>
      </c>
      <c r="B1076" s="1015" t="s">
        <v>56</v>
      </c>
      <c r="C1076" s="1016"/>
      <c r="D1076" s="1016"/>
      <c r="E1076" s="1016"/>
      <c r="F1076" s="1017"/>
      <c r="G1076" s="49">
        <f t="shared" si="133"/>
        <v>36666.666666666672</v>
      </c>
      <c r="H1076" s="477">
        <v>44000</v>
      </c>
      <c r="I1076" s="720">
        <f t="shared" si="134"/>
        <v>0</v>
      </c>
      <c r="J1076" s="477">
        <v>44000</v>
      </c>
      <c r="K1076" s="720">
        <f t="shared" si="135"/>
        <v>0.1518324607329844</v>
      </c>
      <c r="L1076" s="504">
        <v>38200</v>
      </c>
    </row>
    <row r="1077" spans="1:12" s="28" customFormat="1" ht="14.1" customHeight="1">
      <c r="A1077" s="264">
        <v>21000801867</v>
      </c>
      <c r="B1077" s="1015" t="s">
        <v>57</v>
      </c>
      <c r="C1077" s="1016"/>
      <c r="D1077" s="1016"/>
      <c r="E1077" s="1016"/>
      <c r="F1077" s="1017"/>
      <c r="G1077" s="49">
        <f t="shared" si="133"/>
        <v>30083.333333333336</v>
      </c>
      <c r="H1077" s="477">
        <v>36100</v>
      </c>
      <c r="I1077" s="720">
        <f t="shared" si="134"/>
        <v>0</v>
      </c>
      <c r="J1077" s="477">
        <v>36100</v>
      </c>
      <c r="K1077" s="720">
        <f t="shared" si="135"/>
        <v>0.14968152866242046</v>
      </c>
      <c r="L1077" s="504">
        <v>31400</v>
      </c>
    </row>
    <row r="1078" spans="1:12" s="28" customFormat="1" ht="14.1" customHeight="1">
      <c r="A1078" s="425">
        <v>21000802092</v>
      </c>
      <c r="B1078" s="977" t="s">
        <v>58</v>
      </c>
      <c r="C1078" s="978"/>
      <c r="D1078" s="978"/>
      <c r="E1078" s="978"/>
      <c r="F1078" s="979"/>
      <c r="G1078" s="49">
        <f t="shared" si="133"/>
        <v>28083.333333333336</v>
      </c>
      <c r="H1078" s="508">
        <v>33700</v>
      </c>
      <c r="I1078" s="720">
        <f t="shared" si="134"/>
        <v>0</v>
      </c>
      <c r="J1078" s="508">
        <v>33700</v>
      </c>
      <c r="K1078" s="720">
        <f t="shared" si="135"/>
        <v>0.15017064846416384</v>
      </c>
      <c r="L1078" s="504">
        <v>29300</v>
      </c>
    </row>
    <row r="1079" spans="1:12" s="28" customFormat="1" ht="14.1" customHeight="1">
      <c r="A1079" s="20"/>
      <c r="B1079" s="1088" t="s">
        <v>726</v>
      </c>
      <c r="C1079" s="925"/>
      <c r="D1079" s="925"/>
      <c r="E1079" s="925"/>
      <c r="F1079" s="1089"/>
      <c r="G1079" s="83"/>
      <c r="H1079" s="486">
        <f>SUM(H1080:H1085)</f>
        <v>420620</v>
      </c>
      <c r="I1079" s="720">
        <f t="shared" si="134"/>
        <v>2.365539060598687E-2</v>
      </c>
      <c r="J1079" s="486">
        <f>SUM(J1080:J1085)</f>
        <v>410900</v>
      </c>
      <c r="K1079" s="720"/>
      <c r="L1079" s="418">
        <f>SUM(L1080:L1085)</f>
        <v>357200</v>
      </c>
    </row>
    <row r="1080" spans="1:12" s="28" customFormat="1" ht="14.1" customHeight="1">
      <c r="A1080" s="384">
        <v>21000802782</v>
      </c>
      <c r="B1080" s="1015" t="s">
        <v>1018</v>
      </c>
      <c r="C1080" s="1016"/>
      <c r="D1080" s="1016"/>
      <c r="E1080" s="1016"/>
      <c r="F1080" s="1017"/>
      <c r="G1080" s="49">
        <f>H1080/1.2</f>
        <v>30166.666666666668</v>
      </c>
      <c r="H1080" s="477">
        <v>36200</v>
      </c>
      <c r="I1080" s="720">
        <f t="shared" si="134"/>
        <v>0</v>
      </c>
      <c r="J1080" s="477">
        <v>36200</v>
      </c>
      <c r="K1080" s="720">
        <f t="shared" ref="K1080:K1110" si="136">J1080/L1080-100%</f>
        <v>0.14920634920634912</v>
      </c>
      <c r="L1080" s="504">
        <v>31500</v>
      </c>
    </row>
    <row r="1081" spans="1:12" s="28" customFormat="1" ht="14.1" customHeight="1">
      <c r="A1081" s="384">
        <v>21000007741</v>
      </c>
      <c r="B1081" s="1093" t="s">
        <v>409</v>
      </c>
      <c r="C1081" s="1094"/>
      <c r="D1081" s="1094"/>
      <c r="E1081" s="1094"/>
      <c r="F1081" s="1095"/>
      <c r="G1081" s="49">
        <f t="shared" ref="G1081:G1110" si="137">H1081/1.2</f>
        <v>86666.666666666672</v>
      </c>
      <c r="H1081" s="477">
        <v>104000</v>
      </c>
      <c r="I1081" s="720">
        <f t="shared" si="134"/>
        <v>0</v>
      </c>
      <c r="J1081" s="477">
        <v>104000</v>
      </c>
      <c r="K1081" s="720">
        <f t="shared" si="136"/>
        <v>0.15044247787610621</v>
      </c>
      <c r="L1081" s="504">
        <v>90400</v>
      </c>
    </row>
    <row r="1082" spans="1:12" s="28" customFormat="1" ht="14.1" customHeight="1">
      <c r="A1082" s="384">
        <v>21000802786</v>
      </c>
      <c r="B1082" s="1015" t="s">
        <v>410</v>
      </c>
      <c r="C1082" s="1016"/>
      <c r="D1082" s="1016"/>
      <c r="E1082" s="1016"/>
      <c r="F1082" s="1017"/>
      <c r="G1082" s="49">
        <f t="shared" si="137"/>
        <v>59250</v>
      </c>
      <c r="H1082" s="477">
        <v>71100</v>
      </c>
      <c r="I1082" s="720">
        <f t="shared" si="134"/>
        <v>0</v>
      </c>
      <c r="J1082" s="477">
        <v>71100</v>
      </c>
      <c r="K1082" s="720">
        <f t="shared" si="136"/>
        <v>0.15048543689320382</v>
      </c>
      <c r="L1082" s="504">
        <v>61800</v>
      </c>
    </row>
    <row r="1083" spans="1:12" s="28" customFormat="1" ht="14.1" customHeight="1">
      <c r="A1083" s="384">
        <v>21000802808</v>
      </c>
      <c r="B1083" s="1015" t="s">
        <v>411</v>
      </c>
      <c r="C1083" s="1016"/>
      <c r="D1083" s="1016"/>
      <c r="E1083" s="1016"/>
      <c r="F1083" s="1017"/>
      <c r="G1083" s="49">
        <f t="shared" si="137"/>
        <v>89100.000000000015</v>
      </c>
      <c r="H1083" s="477">
        <v>106920.00000000001</v>
      </c>
      <c r="I1083" s="720">
        <f t="shared" si="134"/>
        <v>0.10000000000000009</v>
      </c>
      <c r="J1083" s="477">
        <v>97200</v>
      </c>
      <c r="K1083" s="720">
        <f t="shared" si="136"/>
        <v>0.15029585798816569</v>
      </c>
      <c r="L1083" s="504">
        <v>84500</v>
      </c>
    </row>
    <row r="1084" spans="1:12" s="28" customFormat="1" ht="14.1" customHeight="1">
      <c r="A1084" s="384">
        <v>21000802117</v>
      </c>
      <c r="B1084" s="1015" t="s">
        <v>412</v>
      </c>
      <c r="C1084" s="1016"/>
      <c r="D1084" s="1016"/>
      <c r="E1084" s="1016"/>
      <c r="F1084" s="1017"/>
      <c r="G1084" s="49">
        <f t="shared" si="137"/>
        <v>44500</v>
      </c>
      <c r="H1084" s="477">
        <v>53400</v>
      </c>
      <c r="I1084" s="720">
        <f t="shared" si="134"/>
        <v>0</v>
      </c>
      <c r="J1084" s="477">
        <v>53400</v>
      </c>
      <c r="K1084" s="720">
        <f t="shared" si="136"/>
        <v>0.15086206896551735</v>
      </c>
      <c r="L1084" s="504">
        <v>46400</v>
      </c>
    </row>
    <row r="1085" spans="1:12" s="28" customFormat="1" ht="14.1" customHeight="1">
      <c r="A1085" s="384">
        <v>21000802780</v>
      </c>
      <c r="B1085" s="1015" t="s">
        <v>413</v>
      </c>
      <c r="C1085" s="1016"/>
      <c r="D1085" s="1016"/>
      <c r="E1085" s="1016"/>
      <c r="F1085" s="1017"/>
      <c r="G1085" s="49">
        <f t="shared" si="137"/>
        <v>40833.333333333336</v>
      </c>
      <c r="H1085" s="477">
        <v>49000</v>
      </c>
      <c r="I1085" s="720">
        <f t="shared" si="134"/>
        <v>0</v>
      </c>
      <c r="J1085" s="477">
        <v>49000</v>
      </c>
      <c r="K1085" s="720">
        <f t="shared" si="136"/>
        <v>0.15023474178403751</v>
      </c>
      <c r="L1085" s="504">
        <v>42600</v>
      </c>
    </row>
    <row r="1086" spans="1:12" s="28" customFormat="1" ht="14.1" customHeight="1">
      <c r="A1086" s="422">
        <v>21000002839</v>
      </c>
      <c r="B1086" s="204" t="s">
        <v>1058</v>
      </c>
      <c r="C1086" s="205"/>
      <c r="D1086" s="205"/>
      <c r="E1086" s="205"/>
      <c r="F1086" s="206"/>
      <c r="G1086" s="197">
        <f t="shared" si="137"/>
        <v>32750</v>
      </c>
      <c r="H1086" s="477">
        <v>39300</v>
      </c>
      <c r="I1086" s="720">
        <f t="shared" si="134"/>
        <v>0</v>
      </c>
      <c r="J1086" s="477">
        <v>39300</v>
      </c>
      <c r="K1086" s="720">
        <f t="shared" si="136"/>
        <v>0.14912280701754388</v>
      </c>
      <c r="L1086" s="676">
        <v>34200</v>
      </c>
    </row>
    <row r="1087" spans="1:12" s="28" customFormat="1" ht="14.1" customHeight="1">
      <c r="A1087" s="384">
        <v>21000807547</v>
      </c>
      <c r="B1087" s="1138" t="s">
        <v>414</v>
      </c>
      <c r="C1087" s="1139"/>
      <c r="D1087" s="1139"/>
      <c r="E1087" s="1139"/>
      <c r="F1087" s="1140"/>
      <c r="G1087" s="49">
        <f t="shared" si="137"/>
        <v>59250</v>
      </c>
      <c r="H1087" s="477">
        <v>71100</v>
      </c>
      <c r="I1087" s="720">
        <f t="shared" si="134"/>
        <v>0</v>
      </c>
      <c r="J1087" s="477">
        <v>71100</v>
      </c>
      <c r="K1087" s="720">
        <f t="shared" si="136"/>
        <v>0.15048543689320382</v>
      </c>
      <c r="L1087" s="504">
        <v>61800</v>
      </c>
    </row>
    <row r="1088" spans="1:12" s="28" customFormat="1" ht="14.1" customHeight="1">
      <c r="A1088" s="384">
        <v>21000803571</v>
      </c>
      <c r="B1088" s="1138" t="s">
        <v>415</v>
      </c>
      <c r="C1088" s="1139"/>
      <c r="D1088" s="1139"/>
      <c r="E1088" s="1139"/>
      <c r="F1088" s="1140"/>
      <c r="G1088" s="49">
        <f t="shared" si="137"/>
        <v>26333.333333333336</v>
      </c>
      <c r="H1088" s="477">
        <v>31600</v>
      </c>
      <c r="I1088" s="720">
        <f t="shared" si="134"/>
        <v>0</v>
      </c>
      <c r="J1088" s="477">
        <v>31600</v>
      </c>
      <c r="K1088" s="720">
        <f t="shared" si="136"/>
        <v>0.14909090909090916</v>
      </c>
      <c r="L1088" s="504">
        <v>27500</v>
      </c>
    </row>
    <row r="1089" spans="1:12" s="28" customFormat="1" ht="14.1" customHeight="1">
      <c r="A1089" s="384">
        <v>21000802118</v>
      </c>
      <c r="B1089" s="1015" t="s">
        <v>416</v>
      </c>
      <c r="C1089" s="1016"/>
      <c r="D1089" s="1016"/>
      <c r="E1089" s="1016"/>
      <c r="F1089" s="1017"/>
      <c r="G1089" s="49">
        <f t="shared" si="137"/>
        <v>52833.333333333336</v>
      </c>
      <c r="H1089" s="477">
        <v>63400</v>
      </c>
      <c r="I1089" s="720">
        <f t="shared" si="134"/>
        <v>0</v>
      </c>
      <c r="J1089" s="477">
        <v>63400</v>
      </c>
      <c r="K1089" s="720">
        <f t="shared" si="136"/>
        <v>0.15063520871143377</v>
      </c>
      <c r="L1089" s="504">
        <v>55100</v>
      </c>
    </row>
    <row r="1090" spans="1:12" s="28" customFormat="1" ht="14.1" customHeight="1">
      <c r="A1090" s="384">
        <v>21000802788</v>
      </c>
      <c r="B1090" s="1015" t="s">
        <v>417</v>
      </c>
      <c r="C1090" s="1016"/>
      <c r="D1090" s="1016"/>
      <c r="E1090" s="1016"/>
      <c r="F1090" s="1017"/>
      <c r="G1090" s="49">
        <f t="shared" si="137"/>
        <v>57000</v>
      </c>
      <c r="H1090" s="477">
        <v>68400</v>
      </c>
      <c r="I1090" s="720">
        <f t="shared" si="134"/>
        <v>0</v>
      </c>
      <c r="J1090" s="477">
        <v>68400</v>
      </c>
      <c r="K1090" s="720">
        <f t="shared" si="136"/>
        <v>0.14957983193277302</v>
      </c>
      <c r="L1090" s="504">
        <v>59500</v>
      </c>
    </row>
    <row r="1091" spans="1:12" s="28" customFormat="1" ht="14.1" customHeight="1">
      <c r="A1091" s="384">
        <v>21000802789</v>
      </c>
      <c r="B1091" s="1015" t="s">
        <v>418</v>
      </c>
      <c r="C1091" s="1016"/>
      <c r="D1091" s="1016"/>
      <c r="E1091" s="1016"/>
      <c r="F1091" s="1017"/>
      <c r="G1091" s="49">
        <f t="shared" si="137"/>
        <v>65916.666666666672</v>
      </c>
      <c r="H1091" s="477">
        <v>79100</v>
      </c>
      <c r="I1091" s="720">
        <f t="shared" si="134"/>
        <v>0</v>
      </c>
      <c r="J1091" s="477">
        <v>79100</v>
      </c>
      <c r="K1091" s="720">
        <f t="shared" si="136"/>
        <v>0.14970930232558133</v>
      </c>
      <c r="L1091" s="504">
        <v>68800</v>
      </c>
    </row>
    <row r="1092" spans="1:12" s="28" customFormat="1" ht="14.1" customHeight="1">
      <c r="A1092" s="384">
        <v>21000802811</v>
      </c>
      <c r="B1092" s="1138" t="s">
        <v>419</v>
      </c>
      <c r="C1092" s="1139"/>
      <c r="D1092" s="1139"/>
      <c r="E1092" s="1139"/>
      <c r="F1092" s="1140"/>
      <c r="G1092" s="49">
        <f t="shared" si="137"/>
        <v>132000</v>
      </c>
      <c r="H1092" s="477">
        <v>158400</v>
      </c>
      <c r="I1092" s="720">
        <f t="shared" si="134"/>
        <v>0</v>
      </c>
      <c r="J1092" s="477">
        <v>158400</v>
      </c>
      <c r="K1092" s="720">
        <f t="shared" si="136"/>
        <v>0.15032679738562083</v>
      </c>
      <c r="L1092" s="504">
        <v>137700</v>
      </c>
    </row>
    <row r="1093" spans="1:12" s="28" customFormat="1" ht="14.1" customHeight="1">
      <c r="A1093" s="384">
        <v>21000807562</v>
      </c>
      <c r="B1093" s="1138" t="s">
        <v>420</v>
      </c>
      <c r="C1093" s="1139"/>
      <c r="D1093" s="1139"/>
      <c r="E1093" s="1139"/>
      <c r="F1093" s="1140"/>
      <c r="G1093" s="49">
        <f t="shared" si="137"/>
        <v>81583.333333333343</v>
      </c>
      <c r="H1093" s="477">
        <v>97900</v>
      </c>
      <c r="I1093" s="720">
        <f t="shared" si="134"/>
        <v>0</v>
      </c>
      <c r="J1093" s="477">
        <v>97900</v>
      </c>
      <c r="K1093" s="720">
        <f t="shared" si="136"/>
        <v>0.15041128084606337</v>
      </c>
      <c r="L1093" s="663">
        <v>85100</v>
      </c>
    </row>
    <row r="1094" spans="1:12" s="28" customFormat="1" ht="14.1" customHeight="1">
      <c r="A1094" s="384">
        <v>21000802787</v>
      </c>
      <c r="B1094" s="1015" t="s">
        <v>421</v>
      </c>
      <c r="C1094" s="1016"/>
      <c r="D1094" s="1016"/>
      <c r="E1094" s="1016"/>
      <c r="F1094" s="1017"/>
      <c r="G1094" s="49">
        <f t="shared" si="137"/>
        <v>69500</v>
      </c>
      <c r="H1094" s="477">
        <v>83400</v>
      </c>
      <c r="I1094" s="720">
        <f t="shared" si="134"/>
        <v>0</v>
      </c>
      <c r="J1094" s="477">
        <v>83400</v>
      </c>
      <c r="K1094" s="720">
        <f t="shared" si="136"/>
        <v>0.15034482758620693</v>
      </c>
      <c r="L1094" s="504">
        <v>72500</v>
      </c>
    </row>
    <row r="1095" spans="1:12" s="28" customFormat="1" ht="14.1" customHeight="1">
      <c r="A1095" s="384">
        <v>21001802784</v>
      </c>
      <c r="B1095" s="1015" t="s">
        <v>422</v>
      </c>
      <c r="C1095" s="1016"/>
      <c r="D1095" s="1016"/>
      <c r="E1095" s="1016"/>
      <c r="F1095" s="1017"/>
      <c r="G1095" s="49">
        <f t="shared" si="137"/>
        <v>100650.00000000001</v>
      </c>
      <c r="H1095" s="477">
        <v>120780.00000000001</v>
      </c>
      <c r="I1095" s="720">
        <f t="shared" si="134"/>
        <v>0.10000000000000009</v>
      </c>
      <c r="J1095" s="477">
        <v>109800</v>
      </c>
      <c r="K1095" s="720">
        <f t="shared" si="136"/>
        <v>0.14973821989528791</v>
      </c>
      <c r="L1095" s="504">
        <v>95500</v>
      </c>
    </row>
    <row r="1096" spans="1:12" s="28" customFormat="1" ht="14.1" customHeight="1">
      <c r="A1096" s="384">
        <v>21001802785</v>
      </c>
      <c r="B1096" s="1015" t="s">
        <v>423</v>
      </c>
      <c r="C1096" s="1016"/>
      <c r="D1096" s="1016"/>
      <c r="E1096" s="1016"/>
      <c r="F1096" s="1017"/>
      <c r="G1096" s="49">
        <f t="shared" si="137"/>
        <v>119533.33333333334</v>
      </c>
      <c r="H1096" s="477">
        <v>143440</v>
      </c>
      <c r="I1096" s="720">
        <f t="shared" si="134"/>
        <v>0.10000000000000009</v>
      </c>
      <c r="J1096" s="477">
        <v>130400</v>
      </c>
      <c r="K1096" s="720">
        <f t="shared" si="136"/>
        <v>0.14991181657848318</v>
      </c>
      <c r="L1096" s="504">
        <v>113400</v>
      </c>
    </row>
    <row r="1097" spans="1:12" s="28" customFormat="1" ht="14.1" customHeight="1">
      <c r="A1097" s="384">
        <v>21001802810</v>
      </c>
      <c r="B1097" s="1105" t="s">
        <v>424</v>
      </c>
      <c r="C1097" s="1106"/>
      <c r="D1097" s="1106"/>
      <c r="E1097" s="1106"/>
      <c r="F1097" s="1107"/>
      <c r="G1097" s="49">
        <f t="shared" si="137"/>
        <v>121550</v>
      </c>
      <c r="H1097" s="477">
        <v>145860</v>
      </c>
      <c r="I1097" s="720">
        <f t="shared" si="134"/>
        <v>0.10000000000000009</v>
      </c>
      <c r="J1097" s="477">
        <v>132600</v>
      </c>
      <c r="K1097" s="720">
        <f t="shared" si="136"/>
        <v>0.15004336513443195</v>
      </c>
      <c r="L1097" s="504">
        <v>115300</v>
      </c>
    </row>
    <row r="1098" spans="1:12" s="28" customFormat="1" ht="14.1" customHeight="1">
      <c r="A1098" s="384">
        <v>21000802809</v>
      </c>
      <c r="B1098" s="1105" t="s">
        <v>425</v>
      </c>
      <c r="C1098" s="1106"/>
      <c r="D1098" s="1106"/>
      <c r="E1098" s="1106"/>
      <c r="F1098" s="1107"/>
      <c r="G1098" s="49">
        <f t="shared" si="137"/>
        <v>104775.00000000001</v>
      </c>
      <c r="H1098" s="477">
        <v>125730.00000000001</v>
      </c>
      <c r="I1098" s="720">
        <f t="shared" si="134"/>
        <v>0.10000000000000009</v>
      </c>
      <c r="J1098" s="477">
        <v>114300</v>
      </c>
      <c r="K1098" s="720">
        <f t="shared" si="136"/>
        <v>0.14989939637826954</v>
      </c>
      <c r="L1098" s="504">
        <v>99400</v>
      </c>
    </row>
    <row r="1099" spans="1:12" s="28" customFormat="1" ht="14.1" customHeight="1">
      <c r="A1099" s="384">
        <v>21000007742</v>
      </c>
      <c r="B1099" s="1105" t="s">
        <v>426</v>
      </c>
      <c r="C1099" s="1106"/>
      <c r="D1099" s="1106"/>
      <c r="E1099" s="1106"/>
      <c r="F1099" s="1107"/>
      <c r="G1099" s="49">
        <f t="shared" si="137"/>
        <v>99250</v>
      </c>
      <c r="H1099" s="477">
        <v>119100</v>
      </c>
      <c r="I1099" s="720">
        <f t="shared" si="134"/>
        <v>0</v>
      </c>
      <c r="J1099" s="477">
        <v>119100</v>
      </c>
      <c r="K1099" s="720">
        <f t="shared" si="136"/>
        <v>0.14961389961389959</v>
      </c>
      <c r="L1099" s="504">
        <v>103600</v>
      </c>
    </row>
    <row r="1100" spans="1:12" s="28" customFormat="1" ht="14.1" customHeight="1">
      <c r="A1100" s="384">
        <v>21000007743</v>
      </c>
      <c r="B1100" s="1105" t="s">
        <v>427</v>
      </c>
      <c r="C1100" s="1106"/>
      <c r="D1100" s="1106"/>
      <c r="E1100" s="1106"/>
      <c r="F1100" s="1107"/>
      <c r="G1100" s="49">
        <f t="shared" si="137"/>
        <v>91500</v>
      </c>
      <c r="H1100" s="477">
        <v>109800</v>
      </c>
      <c r="I1100" s="720">
        <f t="shared" si="134"/>
        <v>0</v>
      </c>
      <c r="J1100" s="477">
        <v>109800</v>
      </c>
      <c r="K1100" s="720">
        <f t="shared" si="136"/>
        <v>0.14973821989528791</v>
      </c>
      <c r="L1100" s="504">
        <v>95500</v>
      </c>
    </row>
    <row r="1101" spans="1:12" s="28" customFormat="1" ht="14.1" customHeight="1">
      <c r="A1101" s="384">
        <v>21000007744</v>
      </c>
      <c r="B1101" s="1105" t="s">
        <v>428</v>
      </c>
      <c r="C1101" s="1106"/>
      <c r="D1101" s="1106"/>
      <c r="E1101" s="1106"/>
      <c r="F1101" s="1107"/>
      <c r="G1101" s="49">
        <f t="shared" si="137"/>
        <v>104333.33333333334</v>
      </c>
      <c r="H1101" s="477">
        <v>125200</v>
      </c>
      <c r="I1101" s="720">
        <f t="shared" si="134"/>
        <v>0</v>
      </c>
      <c r="J1101" s="477">
        <v>125200</v>
      </c>
      <c r="K1101" s="720">
        <f t="shared" si="136"/>
        <v>0.14967860422405876</v>
      </c>
      <c r="L1101" s="504">
        <v>108900</v>
      </c>
    </row>
    <row r="1102" spans="1:12" s="28" customFormat="1" ht="14.1" customHeight="1">
      <c r="A1102" s="384">
        <v>21000007748</v>
      </c>
      <c r="B1102" s="1105" t="s">
        <v>429</v>
      </c>
      <c r="C1102" s="1106"/>
      <c r="D1102" s="1106"/>
      <c r="E1102" s="1106"/>
      <c r="F1102" s="1107"/>
      <c r="G1102" s="49">
        <f t="shared" si="137"/>
        <v>163416.66666666669</v>
      </c>
      <c r="H1102" s="477">
        <v>196100</v>
      </c>
      <c r="I1102" s="720">
        <f t="shared" si="134"/>
        <v>0</v>
      </c>
      <c r="J1102" s="477">
        <v>196100</v>
      </c>
      <c r="K1102" s="720">
        <f t="shared" si="136"/>
        <v>0.1501466275659824</v>
      </c>
      <c r="L1102" s="504">
        <v>170500</v>
      </c>
    </row>
    <row r="1103" spans="1:12" s="28" customFormat="1" ht="14.1" customHeight="1">
      <c r="A1103" s="384">
        <v>21000007751</v>
      </c>
      <c r="B1103" s="1105" t="s">
        <v>430</v>
      </c>
      <c r="C1103" s="1106"/>
      <c r="D1103" s="1106"/>
      <c r="E1103" s="1106"/>
      <c r="F1103" s="1107"/>
      <c r="G1103" s="49">
        <f t="shared" si="137"/>
        <v>186750</v>
      </c>
      <c r="H1103" s="477">
        <v>224100</v>
      </c>
      <c r="I1103" s="720">
        <f t="shared" si="134"/>
        <v>0</v>
      </c>
      <c r="J1103" s="477">
        <v>224100</v>
      </c>
      <c r="K1103" s="720">
        <f t="shared" si="136"/>
        <v>0.14982042072857871</v>
      </c>
      <c r="L1103" s="504">
        <v>194900</v>
      </c>
    </row>
    <row r="1104" spans="1:12" s="28" customFormat="1" ht="14.1" customHeight="1">
      <c r="A1104" s="384">
        <v>21000007752</v>
      </c>
      <c r="B1104" s="1105" t="s">
        <v>431</v>
      </c>
      <c r="C1104" s="1106"/>
      <c r="D1104" s="1106"/>
      <c r="E1104" s="1106"/>
      <c r="F1104" s="1107"/>
      <c r="G1104" s="49">
        <f t="shared" si="137"/>
        <v>185916.66666666669</v>
      </c>
      <c r="H1104" s="477">
        <v>223100</v>
      </c>
      <c r="I1104" s="720">
        <f t="shared" si="134"/>
        <v>0</v>
      </c>
      <c r="J1104" s="477">
        <v>223100</v>
      </c>
      <c r="K1104" s="720">
        <f t="shared" si="136"/>
        <v>0.14999999999999991</v>
      </c>
      <c r="L1104" s="504">
        <v>194000</v>
      </c>
    </row>
    <row r="1105" spans="1:12" s="28" customFormat="1" ht="14.1" customHeight="1">
      <c r="A1105" s="384">
        <v>21000007753</v>
      </c>
      <c r="B1105" s="1105" t="s">
        <v>432</v>
      </c>
      <c r="C1105" s="1106"/>
      <c r="D1105" s="1106"/>
      <c r="E1105" s="1106"/>
      <c r="F1105" s="1107"/>
      <c r="G1105" s="49">
        <f t="shared" si="137"/>
        <v>211333.33333333334</v>
      </c>
      <c r="H1105" s="477">
        <v>253600</v>
      </c>
      <c r="I1105" s="720">
        <f t="shared" si="134"/>
        <v>0</v>
      </c>
      <c r="J1105" s="477">
        <v>253600</v>
      </c>
      <c r="K1105" s="720">
        <f t="shared" si="136"/>
        <v>0.15011337868480723</v>
      </c>
      <c r="L1105" s="504">
        <v>220500</v>
      </c>
    </row>
    <row r="1106" spans="1:12" s="28" customFormat="1" ht="14.1" customHeight="1">
      <c r="A1106" s="384">
        <v>21000002836</v>
      </c>
      <c r="B1106" s="1096" t="s">
        <v>433</v>
      </c>
      <c r="C1106" s="1097"/>
      <c r="D1106" s="1097"/>
      <c r="E1106" s="1097"/>
      <c r="F1106" s="1098"/>
      <c r="G1106" s="49">
        <f t="shared" si="137"/>
        <v>242833.33333333334</v>
      </c>
      <c r="H1106" s="477">
        <v>291400</v>
      </c>
      <c r="I1106" s="720">
        <f t="shared" si="134"/>
        <v>0</v>
      </c>
      <c r="J1106" s="477">
        <v>291400</v>
      </c>
      <c r="K1106" s="720">
        <f t="shared" si="136"/>
        <v>0.14996053670086829</v>
      </c>
      <c r="L1106" s="663">
        <v>253400</v>
      </c>
    </row>
    <row r="1107" spans="1:12" s="28" customFormat="1" ht="14.1" customHeight="1">
      <c r="A1107" s="384">
        <v>21000802834</v>
      </c>
      <c r="B1107" s="1105" t="s">
        <v>434</v>
      </c>
      <c r="C1107" s="1106"/>
      <c r="D1107" s="1106"/>
      <c r="E1107" s="1106"/>
      <c r="F1107" s="1107"/>
      <c r="G1107" s="49">
        <f t="shared" si="137"/>
        <v>34000</v>
      </c>
      <c r="H1107" s="477">
        <v>40800</v>
      </c>
      <c r="I1107" s="720">
        <f t="shared" si="134"/>
        <v>0</v>
      </c>
      <c r="J1107" s="477">
        <v>40800</v>
      </c>
      <c r="K1107" s="720">
        <f t="shared" si="136"/>
        <v>0.14929577464788735</v>
      </c>
      <c r="L1107" s="504">
        <v>35500</v>
      </c>
    </row>
    <row r="1108" spans="1:12" s="28" customFormat="1" ht="14.1" customHeight="1">
      <c r="A1108" s="384">
        <v>21000802835</v>
      </c>
      <c r="B1108" s="1105" t="s">
        <v>435</v>
      </c>
      <c r="C1108" s="1106"/>
      <c r="D1108" s="1106"/>
      <c r="E1108" s="1106"/>
      <c r="F1108" s="1107"/>
      <c r="G1108" s="49">
        <f t="shared" si="137"/>
        <v>36666.666666666672</v>
      </c>
      <c r="H1108" s="477">
        <v>44000</v>
      </c>
      <c r="I1108" s="720">
        <f t="shared" si="134"/>
        <v>0</v>
      </c>
      <c r="J1108" s="477">
        <v>44000</v>
      </c>
      <c r="K1108" s="720">
        <f t="shared" si="136"/>
        <v>0.1518324607329844</v>
      </c>
      <c r="L1108" s="504">
        <v>38200</v>
      </c>
    </row>
    <row r="1109" spans="1:12" s="28" customFormat="1" ht="14.1" customHeight="1">
      <c r="A1109" s="384">
        <v>21000802836</v>
      </c>
      <c r="B1109" s="1245" t="s">
        <v>436</v>
      </c>
      <c r="C1109" s="1246"/>
      <c r="D1109" s="1246"/>
      <c r="E1109" s="1246"/>
      <c r="F1109" s="1247"/>
      <c r="G1109" s="49">
        <f t="shared" si="137"/>
        <v>30083.333333333336</v>
      </c>
      <c r="H1109" s="477">
        <v>36100</v>
      </c>
      <c r="I1109" s="720">
        <f t="shared" si="134"/>
        <v>0</v>
      </c>
      <c r="J1109" s="477">
        <v>36100</v>
      </c>
      <c r="K1109" s="720">
        <f t="shared" si="136"/>
        <v>0.14968152866242046</v>
      </c>
      <c r="L1109" s="504">
        <v>31400</v>
      </c>
    </row>
    <row r="1110" spans="1:12" s="28" customFormat="1" ht="14.1" customHeight="1">
      <c r="A1110" s="426">
        <v>21000802837</v>
      </c>
      <c r="B1110" s="926" t="s">
        <v>437</v>
      </c>
      <c r="C1110" s="927"/>
      <c r="D1110" s="927"/>
      <c r="E1110" s="927"/>
      <c r="F1110" s="928"/>
      <c r="G1110" s="201">
        <f t="shared" si="137"/>
        <v>28083.333333333336</v>
      </c>
      <c r="H1110" s="489">
        <v>33700</v>
      </c>
      <c r="I1110" s="720">
        <f t="shared" si="134"/>
        <v>0</v>
      </c>
      <c r="J1110" s="489">
        <v>33700</v>
      </c>
      <c r="K1110" s="720">
        <f t="shared" si="136"/>
        <v>0.15017064846416384</v>
      </c>
      <c r="L1110" s="802">
        <v>29300</v>
      </c>
    </row>
    <row r="1111" spans="1:12" s="28" customFormat="1" ht="14.1" customHeight="1" thickBot="1">
      <c r="A1111" s="349"/>
      <c r="B1111" s="1051"/>
      <c r="C1111" s="1051"/>
      <c r="D1111" s="1051"/>
      <c r="E1111" s="1051"/>
      <c r="F1111" s="1051"/>
      <c r="G1111" s="946">
        <v>44805</v>
      </c>
      <c r="H1111" s="947"/>
      <c r="I1111" s="805"/>
      <c r="J1111" s="805"/>
      <c r="K1111" s="946">
        <v>44593</v>
      </c>
      <c r="L1111" s="947"/>
    </row>
    <row r="1112" spans="1:12" s="28" customFormat="1" ht="14.1" customHeight="1">
      <c r="A1112" s="23" t="s">
        <v>205</v>
      </c>
      <c r="B1112" s="980" t="s">
        <v>657</v>
      </c>
      <c r="C1112" s="981"/>
      <c r="D1112" s="981"/>
      <c r="E1112" s="981"/>
      <c r="F1112" s="982"/>
      <c r="G1112" s="923" t="s">
        <v>253</v>
      </c>
      <c r="H1112" s="924"/>
      <c r="I1112" s="807"/>
      <c r="J1112" s="807"/>
      <c r="K1112" s="923" t="s">
        <v>253</v>
      </c>
      <c r="L1112" s="924"/>
    </row>
    <row r="1113" spans="1:12" s="28" customFormat="1" ht="14.1" customHeight="1" thickBot="1">
      <c r="A1113" s="25"/>
      <c r="B1113" s="1021" t="s">
        <v>1307</v>
      </c>
      <c r="C1113" s="1022"/>
      <c r="D1113" s="1022"/>
      <c r="E1113" s="1022"/>
      <c r="F1113" s="1023"/>
      <c r="G1113" s="47" t="s">
        <v>206</v>
      </c>
      <c r="H1113" s="476" t="s">
        <v>670</v>
      </c>
      <c r="I1113" s="476"/>
      <c r="J1113" s="476" t="s">
        <v>670</v>
      </c>
      <c r="K1113" s="730" t="s">
        <v>1292</v>
      </c>
      <c r="L1113" s="476" t="s">
        <v>670</v>
      </c>
    </row>
    <row r="1114" spans="1:12" s="28" customFormat="1" ht="14.1" customHeight="1">
      <c r="A1114" s="21"/>
      <c r="B1114" s="1254" t="s">
        <v>730</v>
      </c>
      <c r="C1114" s="1255"/>
      <c r="D1114" s="1255"/>
      <c r="E1114" s="1255"/>
      <c r="F1114" s="1256"/>
      <c r="G1114" s="83"/>
      <c r="H1114" s="755">
        <f>SUM(H1115:H1120)</f>
        <v>478590</v>
      </c>
      <c r="I1114" s="720">
        <f t="shared" ref="I1114:I1138" si="138">H1114/J1114-100%</f>
        <v>4.086559373640708E-2</v>
      </c>
      <c r="J1114" s="755">
        <f>SUM(J1115:J1120)</f>
        <v>459800</v>
      </c>
      <c r="K1114" s="720"/>
      <c r="L1114" s="487">
        <f>SUM(L1115:L1120)</f>
        <v>399800</v>
      </c>
    </row>
    <row r="1115" spans="1:12" s="28" customFormat="1" ht="14.1" customHeight="1">
      <c r="A1115" s="264">
        <v>21000002525</v>
      </c>
      <c r="B1115" s="1245" t="s">
        <v>1016</v>
      </c>
      <c r="C1115" s="1246"/>
      <c r="D1115" s="1246"/>
      <c r="E1115" s="1246"/>
      <c r="F1115" s="1247"/>
      <c r="G1115" s="49">
        <f>H1115/1.2</f>
        <v>34083.333333333336</v>
      </c>
      <c r="H1115" s="477">
        <v>40900</v>
      </c>
      <c r="I1115" s="720">
        <f t="shared" si="138"/>
        <v>0</v>
      </c>
      <c r="J1115" s="477">
        <v>40900</v>
      </c>
      <c r="K1115" s="720">
        <f t="shared" ref="K1115:K1138" si="139">J1115/L1115-100%</f>
        <v>0.148876404494382</v>
      </c>
      <c r="L1115" s="504">
        <v>35600</v>
      </c>
    </row>
    <row r="1116" spans="1:12" s="28" customFormat="1" ht="14.1" customHeight="1">
      <c r="A1116" s="405">
        <v>21000001327</v>
      </c>
      <c r="B1116" s="1015" t="s">
        <v>59</v>
      </c>
      <c r="C1116" s="1016"/>
      <c r="D1116" s="1016"/>
      <c r="E1116" s="1016"/>
      <c r="F1116" s="1017"/>
      <c r="G1116" s="49">
        <f t="shared" ref="G1116:G1138" si="140">H1116/1.2</f>
        <v>102000</v>
      </c>
      <c r="H1116" s="477">
        <v>122400</v>
      </c>
      <c r="I1116" s="720">
        <f t="shared" si="138"/>
        <v>0</v>
      </c>
      <c r="J1116" s="477">
        <v>122400</v>
      </c>
      <c r="K1116" s="720">
        <f t="shared" si="139"/>
        <v>0.15037593984962405</v>
      </c>
      <c r="L1116" s="504">
        <v>106400</v>
      </c>
    </row>
    <row r="1117" spans="1:12" s="28" customFormat="1" ht="14.1" customHeight="1">
      <c r="A1117" s="264">
        <v>21000080341</v>
      </c>
      <c r="B1117" s="1105" t="s">
        <v>60</v>
      </c>
      <c r="C1117" s="1106"/>
      <c r="D1117" s="1106"/>
      <c r="E1117" s="1106"/>
      <c r="F1117" s="1107"/>
      <c r="G1117" s="49">
        <f t="shared" si="140"/>
        <v>70491.666666666672</v>
      </c>
      <c r="H1117" s="477">
        <v>84590</v>
      </c>
      <c r="I1117" s="720">
        <f t="shared" si="138"/>
        <v>0.10000000000000009</v>
      </c>
      <c r="J1117" s="477">
        <v>76900</v>
      </c>
      <c r="K1117" s="720">
        <f t="shared" si="139"/>
        <v>0.14947683109118093</v>
      </c>
      <c r="L1117" s="504">
        <v>66900</v>
      </c>
    </row>
    <row r="1118" spans="1:12" s="28" customFormat="1" ht="14.1" customHeight="1">
      <c r="A1118" s="264">
        <v>21000180343</v>
      </c>
      <c r="B1118" s="1105" t="s">
        <v>61</v>
      </c>
      <c r="C1118" s="1106"/>
      <c r="D1118" s="1106"/>
      <c r="E1118" s="1106"/>
      <c r="F1118" s="1107"/>
      <c r="G1118" s="49">
        <f t="shared" si="140"/>
        <v>101750.00000000001</v>
      </c>
      <c r="H1118" s="477">
        <v>122100.00000000001</v>
      </c>
      <c r="I1118" s="720">
        <f t="shared" si="138"/>
        <v>0.10000000000000009</v>
      </c>
      <c r="J1118" s="477">
        <v>111000</v>
      </c>
      <c r="K1118" s="720">
        <f t="shared" si="139"/>
        <v>0.15025906735751304</v>
      </c>
      <c r="L1118" s="504">
        <v>96500</v>
      </c>
    </row>
    <row r="1119" spans="1:12" s="28" customFormat="1" ht="14.1" customHeight="1">
      <c r="A1119" s="264">
        <v>21000080417</v>
      </c>
      <c r="B1119" s="1105" t="s">
        <v>62</v>
      </c>
      <c r="C1119" s="1106"/>
      <c r="D1119" s="1106"/>
      <c r="E1119" s="1106"/>
      <c r="F1119" s="1107"/>
      <c r="G1119" s="49">
        <f t="shared" si="140"/>
        <v>46500</v>
      </c>
      <c r="H1119" s="477">
        <v>55800</v>
      </c>
      <c r="I1119" s="720">
        <f t="shared" si="138"/>
        <v>0</v>
      </c>
      <c r="J1119" s="477">
        <v>55800</v>
      </c>
      <c r="K1119" s="720">
        <f t="shared" si="139"/>
        <v>0.15051546391752568</v>
      </c>
      <c r="L1119" s="504">
        <v>48500</v>
      </c>
    </row>
    <row r="1120" spans="1:12" s="28" customFormat="1" ht="14.1" customHeight="1">
      <c r="A1120" s="264">
        <v>21000080486</v>
      </c>
      <c r="B1120" s="1105" t="s">
        <v>63</v>
      </c>
      <c r="C1120" s="1106"/>
      <c r="D1120" s="1106"/>
      <c r="E1120" s="1106"/>
      <c r="F1120" s="1107"/>
      <c r="G1120" s="49">
        <f t="shared" si="140"/>
        <v>44000</v>
      </c>
      <c r="H1120" s="477">
        <v>52800</v>
      </c>
      <c r="I1120" s="720">
        <f t="shared" si="138"/>
        <v>0</v>
      </c>
      <c r="J1120" s="477">
        <v>52800</v>
      </c>
      <c r="K1120" s="720">
        <f t="shared" si="139"/>
        <v>0.15032679738562083</v>
      </c>
      <c r="L1120" s="504">
        <v>45900</v>
      </c>
    </row>
    <row r="1121" spans="1:12" s="28" customFormat="1" ht="14.1" customHeight="1">
      <c r="A1121" s="264">
        <v>21000801112</v>
      </c>
      <c r="B1121" s="1105" t="s">
        <v>0</v>
      </c>
      <c r="C1121" s="1106"/>
      <c r="D1121" s="1106"/>
      <c r="E1121" s="1106"/>
      <c r="F1121" s="1107"/>
      <c r="G1121" s="49">
        <f t="shared" si="140"/>
        <v>46500</v>
      </c>
      <c r="H1121" s="477">
        <v>55800</v>
      </c>
      <c r="I1121" s="720">
        <f t="shared" si="138"/>
        <v>0</v>
      </c>
      <c r="J1121" s="477">
        <v>55800</v>
      </c>
      <c r="K1121" s="720">
        <f t="shared" si="139"/>
        <v>0.15051546391752568</v>
      </c>
      <c r="L1121" s="504">
        <v>48500</v>
      </c>
    </row>
    <row r="1122" spans="1:12" s="28" customFormat="1" ht="14.1" customHeight="1">
      <c r="A1122" s="264">
        <v>21000806028</v>
      </c>
      <c r="B1122" s="1064" t="s">
        <v>64</v>
      </c>
      <c r="C1122" s="1065"/>
      <c r="D1122" s="1065"/>
      <c r="E1122" s="1065"/>
      <c r="F1122" s="1066"/>
      <c r="G1122" s="49">
        <f t="shared" si="140"/>
        <v>69208.333333333343</v>
      </c>
      <c r="H1122" s="477">
        <v>83050</v>
      </c>
      <c r="I1122" s="720">
        <f t="shared" si="138"/>
        <v>0.10000000000000009</v>
      </c>
      <c r="J1122" s="477">
        <v>75500</v>
      </c>
      <c r="K1122" s="720">
        <f t="shared" si="139"/>
        <v>0.15091463414634143</v>
      </c>
      <c r="L1122" s="504">
        <v>65600</v>
      </c>
    </row>
    <row r="1123" spans="1:12" s="28" customFormat="1" ht="14.1" customHeight="1">
      <c r="A1123" s="264">
        <v>21000803566</v>
      </c>
      <c r="B1123" s="1064" t="s">
        <v>65</v>
      </c>
      <c r="C1123" s="1065"/>
      <c r="D1123" s="1065"/>
      <c r="E1123" s="1065"/>
      <c r="F1123" s="1066"/>
      <c r="G1123" s="49">
        <f t="shared" si="140"/>
        <v>30166.666666666668</v>
      </c>
      <c r="H1123" s="477">
        <v>36200</v>
      </c>
      <c r="I1123" s="720">
        <f t="shared" si="138"/>
        <v>0</v>
      </c>
      <c r="J1123" s="477">
        <v>36200</v>
      </c>
      <c r="K1123" s="720">
        <f t="shared" si="139"/>
        <v>0.14920634920634912</v>
      </c>
      <c r="L1123" s="504">
        <v>31500</v>
      </c>
    </row>
    <row r="1124" spans="1:12" s="28" customFormat="1" ht="14.1" customHeight="1">
      <c r="A1124" s="264">
        <v>21000801947</v>
      </c>
      <c r="B1124" s="1105" t="s">
        <v>66</v>
      </c>
      <c r="C1124" s="1106"/>
      <c r="D1124" s="1106"/>
      <c r="E1124" s="1106"/>
      <c r="F1124" s="1107"/>
      <c r="G1124" s="49">
        <f t="shared" si="140"/>
        <v>55666.666666666672</v>
      </c>
      <c r="H1124" s="477">
        <v>66800</v>
      </c>
      <c r="I1124" s="720">
        <f t="shared" si="138"/>
        <v>0</v>
      </c>
      <c r="J1124" s="477">
        <v>66800</v>
      </c>
      <c r="K1124" s="720">
        <f t="shared" si="139"/>
        <v>0.14974182444061968</v>
      </c>
      <c r="L1124" s="504">
        <v>58100</v>
      </c>
    </row>
    <row r="1125" spans="1:12" s="28" customFormat="1" ht="14.1" customHeight="1">
      <c r="A1125" s="280">
        <v>21000080484</v>
      </c>
      <c r="B1125" s="1108" t="s">
        <v>752</v>
      </c>
      <c r="C1125" s="1109"/>
      <c r="D1125" s="1109"/>
      <c r="E1125" s="1109"/>
      <c r="F1125" s="1110"/>
      <c r="G1125" s="229">
        <f t="shared" si="140"/>
        <v>58554.166666666672</v>
      </c>
      <c r="H1125" s="477">
        <f>L1125+L1125*0.15</f>
        <v>70265</v>
      </c>
      <c r="I1125" s="720">
        <f t="shared" si="138"/>
        <v>5.1871257485029965E-2</v>
      </c>
      <c r="J1125" s="477">
        <v>66800</v>
      </c>
      <c r="K1125" s="720">
        <f t="shared" si="139"/>
        <v>9.328968903436996E-2</v>
      </c>
      <c r="L1125" s="676">
        <v>61100</v>
      </c>
    </row>
    <row r="1126" spans="1:12" s="28" customFormat="1" ht="14.1" customHeight="1">
      <c r="A1126" s="264">
        <v>21000080515</v>
      </c>
      <c r="B1126" s="1064" t="s">
        <v>67</v>
      </c>
      <c r="C1126" s="1065"/>
      <c r="D1126" s="1065"/>
      <c r="E1126" s="1065"/>
      <c r="F1126" s="1066"/>
      <c r="G1126" s="49">
        <f t="shared" si="140"/>
        <v>135666.66666666669</v>
      </c>
      <c r="H1126" s="477">
        <v>162800</v>
      </c>
      <c r="I1126" s="720">
        <f t="shared" si="138"/>
        <v>0</v>
      </c>
      <c r="J1126" s="477">
        <v>162800</v>
      </c>
      <c r="K1126" s="720">
        <f t="shared" si="139"/>
        <v>0.14971751412429368</v>
      </c>
      <c r="L1126" s="504">
        <v>141600</v>
      </c>
    </row>
    <row r="1127" spans="1:12" s="28" customFormat="1" ht="14.1" customHeight="1">
      <c r="A1127" s="264">
        <v>21000080342</v>
      </c>
      <c r="B1127" s="1105" t="s">
        <v>68</v>
      </c>
      <c r="C1127" s="1106"/>
      <c r="D1127" s="1106"/>
      <c r="E1127" s="1106"/>
      <c r="F1127" s="1107"/>
      <c r="G1127" s="49">
        <f t="shared" si="140"/>
        <v>76083.333333333343</v>
      </c>
      <c r="H1127" s="477">
        <v>91300</v>
      </c>
      <c r="I1127" s="720">
        <f t="shared" si="138"/>
        <v>0</v>
      </c>
      <c r="J1127" s="477">
        <v>91300</v>
      </c>
      <c r="K1127" s="720">
        <f t="shared" si="139"/>
        <v>0.14987405541561705</v>
      </c>
      <c r="L1127" s="504">
        <v>79400</v>
      </c>
    </row>
    <row r="1128" spans="1:12" s="28" customFormat="1" ht="14.1" customHeight="1">
      <c r="A1128" s="264">
        <v>21000180345</v>
      </c>
      <c r="B1128" s="1105" t="s">
        <v>69</v>
      </c>
      <c r="C1128" s="1106"/>
      <c r="D1128" s="1106"/>
      <c r="E1128" s="1106"/>
      <c r="F1128" s="1107"/>
      <c r="G1128" s="49">
        <f t="shared" si="140"/>
        <v>121000</v>
      </c>
      <c r="H1128" s="477">
        <v>145200</v>
      </c>
      <c r="I1128" s="720">
        <f t="shared" si="138"/>
        <v>0.10000000000000009</v>
      </c>
      <c r="J1128" s="477">
        <v>132000</v>
      </c>
      <c r="K1128" s="720">
        <f t="shared" si="139"/>
        <v>0.14982578397212554</v>
      </c>
      <c r="L1128" s="504">
        <v>114800</v>
      </c>
    </row>
    <row r="1129" spans="1:12" s="28" customFormat="1" ht="14.1" customHeight="1">
      <c r="A1129" s="264">
        <v>21000002526</v>
      </c>
      <c r="B1129" s="1105" t="s">
        <v>70</v>
      </c>
      <c r="C1129" s="1106"/>
      <c r="D1129" s="1106"/>
      <c r="E1129" s="1106"/>
      <c r="F1129" s="1107"/>
      <c r="G1129" s="49">
        <f t="shared" si="140"/>
        <v>154825.00000000003</v>
      </c>
      <c r="H1129" s="477">
        <v>185790.00000000003</v>
      </c>
      <c r="I1129" s="720">
        <f t="shared" si="138"/>
        <v>0.10000000000000009</v>
      </c>
      <c r="J1129" s="477">
        <v>168900</v>
      </c>
      <c r="K1129" s="720">
        <f t="shared" si="139"/>
        <v>0.14976174268209674</v>
      </c>
      <c r="L1129" s="663">
        <v>146900</v>
      </c>
    </row>
    <row r="1130" spans="1:12" s="28" customFormat="1" ht="14.1" customHeight="1">
      <c r="A1130" s="264">
        <v>21001801021</v>
      </c>
      <c r="B1130" s="1105" t="s">
        <v>71</v>
      </c>
      <c r="C1130" s="1106"/>
      <c r="D1130" s="1106"/>
      <c r="E1130" s="1106"/>
      <c r="F1130" s="1107"/>
      <c r="G1130" s="49">
        <f t="shared" si="140"/>
        <v>124391.66666666667</v>
      </c>
      <c r="H1130" s="477">
        <v>149270</v>
      </c>
      <c r="I1130" s="720">
        <f t="shared" si="138"/>
        <v>0.10000000000000009</v>
      </c>
      <c r="J1130" s="477">
        <v>135700</v>
      </c>
      <c r="K1130" s="720">
        <f t="shared" si="139"/>
        <v>0.14999999999999991</v>
      </c>
      <c r="L1130" s="504">
        <v>118000</v>
      </c>
    </row>
    <row r="1131" spans="1:12" s="28" customFormat="1" ht="14.1" customHeight="1">
      <c r="A1131" s="405">
        <v>21000001328</v>
      </c>
      <c r="B1131" s="1015" t="s">
        <v>72</v>
      </c>
      <c r="C1131" s="1016"/>
      <c r="D1131" s="1016"/>
      <c r="E1131" s="1016"/>
      <c r="F1131" s="1017"/>
      <c r="G1131" s="49">
        <f t="shared" si="140"/>
        <v>111916.66666666667</v>
      </c>
      <c r="H1131" s="477">
        <v>134300</v>
      </c>
      <c r="I1131" s="720">
        <f t="shared" si="138"/>
        <v>0</v>
      </c>
      <c r="J1131" s="477">
        <v>134300</v>
      </c>
      <c r="K1131" s="720">
        <f t="shared" si="139"/>
        <v>0.14982876712328763</v>
      </c>
      <c r="L1131" s="504">
        <v>116800</v>
      </c>
    </row>
    <row r="1132" spans="1:12" s="28" customFormat="1" ht="14.1" customHeight="1">
      <c r="A1132" s="405">
        <v>21000001501</v>
      </c>
      <c r="B1132" s="1015" t="s">
        <v>73</v>
      </c>
      <c r="C1132" s="1016"/>
      <c r="D1132" s="1016"/>
      <c r="E1132" s="1016"/>
      <c r="F1132" s="1017"/>
      <c r="G1132" s="49">
        <f t="shared" si="140"/>
        <v>188500</v>
      </c>
      <c r="H1132" s="477">
        <v>226200</v>
      </c>
      <c r="I1132" s="720">
        <f t="shared" si="138"/>
        <v>0</v>
      </c>
      <c r="J1132" s="477">
        <v>226200</v>
      </c>
      <c r="K1132" s="720">
        <f t="shared" si="139"/>
        <v>0.1499745805795627</v>
      </c>
      <c r="L1132" s="504">
        <v>196700</v>
      </c>
    </row>
    <row r="1133" spans="1:12" s="28" customFormat="1" ht="14.1" customHeight="1">
      <c r="A1133" s="405">
        <v>21000001502</v>
      </c>
      <c r="B1133" s="1015" t="s">
        <v>74</v>
      </c>
      <c r="C1133" s="1016"/>
      <c r="D1133" s="1016"/>
      <c r="E1133" s="1016"/>
      <c r="F1133" s="1017"/>
      <c r="G1133" s="49">
        <f t="shared" si="140"/>
        <v>217750</v>
      </c>
      <c r="H1133" s="477">
        <v>261300</v>
      </c>
      <c r="I1133" s="720">
        <f t="shared" si="138"/>
        <v>0</v>
      </c>
      <c r="J1133" s="477">
        <v>261300</v>
      </c>
      <c r="K1133" s="720">
        <f t="shared" si="139"/>
        <v>0.15008802816901401</v>
      </c>
      <c r="L1133" s="504">
        <v>227200</v>
      </c>
    </row>
    <row r="1134" spans="1:12" s="28" customFormat="1" ht="14.1" customHeight="1">
      <c r="A1134" s="264">
        <v>21000805623</v>
      </c>
      <c r="B1134" s="1105" t="s">
        <v>75</v>
      </c>
      <c r="C1134" s="1106"/>
      <c r="D1134" s="1106"/>
      <c r="E1134" s="1106"/>
      <c r="F1134" s="1107"/>
      <c r="G1134" s="49">
        <f t="shared" si="140"/>
        <v>250333.33333333334</v>
      </c>
      <c r="H1134" s="477">
        <v>300400</v>
      </c>
      <c r="I1134" s="720">
        <f t="shared" si="138"/>
        <v>0</v>
      </c>
      <c r="J1134" s="477">
        <v>300400</v>
      </c>
      <c r="K1134" s="720">
        <f t="shared" si="139"/>
        <v>0.15007656967840743</v>
      </c>
      <c r="L1134" s="663">
        <v>261200</v>
      </c>
    </row>
    <row r="1135" spans="1:12" s="28" customFormat="1" ht="14.1" customHeight="1">
      <c r="A1135" s="264">
        <v>21000080421</v>
      </c>
      <c r="B1135" s="1064" t="s">
        <v>76</v>
      </c>
      <c r="C1135" s="1065"/>
      <c r="D1135" s="1065"/>
      <c r="E1135" s="1065"/>
      <c r="F1135" s="1066"/>
      <c r="G1135" s="49">
        <f t="shared" si="140"/>
        <v>37500</v>
      </c>
      <c r="H1135" s="477">
        <v>45000</v>
      </c>
      <c r="I1135" s="720">
        <f t="shared" si="138"/>
        <v>0</v>
      </c>
      <c r="J1135" s="477">
        <v>45000</v>
      </c>
      <c r="K1135" s="720">
        <f t="shared" si="139"/>
        <v>0.15089514066496168</v>
      </c>
      <c r="L1135" s="504">
        <v>39100</v>
      </c>
    </row>
    <row r="1136" spans="1:12" s="28" customFormat="1" ht="14.1" customHeight="1">
      <c r="A1136" s="264">
        <v>21000080469</v>
      </c>
      <c r="B1136" s="1064" t="s">
        <v>77</v>
      </c>
      <c r="C1136" s="1065"/>
      <c r="D1136" s="1065"/>
      <c r="E1136" s="1065"/>
      <c r="F1136" s="1066"/>
      <c r="G1136" s="49">
        <f t="shared" si="140"/>
        <v>40166.666666666672</v>
      </c>
      <c r="H1136" s="477">
        <v>48200</v>
      </c>
      <c r="I1136" s="720">
        <f t="shared" si="138"/>
        <v>0</v>
      </c>
      <c r="J1136" s="477">
        <v>48200</v>
      </c>
      <c r="K1136" s="720">
        <f t="shared" si="139"/>
        <v>0.15035799522673021</v>
      </c>
      <c r="L1136" s="504">
        <v>41900</v>
      </c>
    </row>
    <row r="1137" spans="1:12" s="28" customFormat="1" ht="14.1" customHeight="1">
      <c r="A1137" s="264">
        <v>21000080437</v>
      </c>
      <c r="B1137" s="1064" t="s">
        <v>78</v>
      </c>
      <c r="C1137" s="1065"/>
      <c r="D1137" s="1065"/>
      <c r="E1137" s="1065"/>
      <c r="F1137" s="1066"/>
      <c r="G1137" s="49">
        <f t="shared" si="140"/>
        <v>28833.333333333336</v>
      </c>
      <c r="H1137" s="477">
        <v>34600</v>
      </c>
      <c r="I1137" s="720">
        <f t="shared" si="138"/>
        <v>0</v>
      </c>
      <c r="J1137" s="477">
        <v>34600</v>
      </c>
      <c r="K1137" s="720">
        <f t="shared" si="139"/>
        <v>0.14950166112956809</v>
      </c>
      <c r="L1137" s="504">
        <v>30100</v>
      </c>
    </row>
    <row r="1138" spans="1:12" s="28" customFormat="1" ht="14.1" customHeight="1">
      <c r="A1138" s="425">
        <v>21000080470</v>
      </c>
      <c r="B1138" s="1269" t="s">
        <v>79</v>
      </c>
      <c r="C1138" s="1270"/>
      <c r="D1138" s="1270"/>
      <c r="E1138" s="1270"/>
      <c r="F1138" s="1271"/>
      <c r="G1138" s="201">
        <f t="shared" si="140"/>
        <v>27583.333333333336</v>
      </c>
      <c r="H1138" s="477">
        <v>33100</v>
      </c>
      <c r="I1138" s="720">
        <f t="shared" si="138"/>
        <v>0</v>
      </c>
      <c r="J1138" s="477">
        <v>33100</v>
      </c>
      <c r="K1138" s="720">
        <f t="shared" si="139"/>
        <v>0.14930555555555558</v>
      </c>
      <c r="L1138" s="504">
        <v>28800</v>
      </c>
    </row>
    <row r="1139" spans="1:12" s="28" customFormat="1" ht="12.95" customHeight="1">
      <c r="A1139" s="776" t="s">
        <v>449</v>
      </c>
      <c r="B1139" s="381" t="s">
        <v>746</v>
      </c>
      <c r="C1139" s="427"/>
      <c r="D1139" s="427"/>
      <c r="E1139" s="427"/>
      <c r="F1139" s="427"/>
      <c r="G1139" s="427"/>
      <c r="H1139" s="717"/>
      <c r="I1139" s="717"/>
      <c r="J1139" s="717"/>
      <c r="K1139" s="739"/>
      <c r="L1139" s="685"/>
    </row>
    <row r="1140" spans="1:12" s="28" customFormat="1" ht="12.95" customHeight="1">
      <c r="A1140" s="777" t="s">
        <v>211</v>
      </c>
      <c r="B1140" s="756" t="s">
        <v>747</v>
      </c>
      <c r="C1140" s="760"/>
      <c r="D1140" s="760"/>
      <c r="E1140" s="760"/>
      <c r="F1140" s="760"/>
      <c r="G1140" s="761"/>
      <c r="H1140" s="762"/>
      <c r="I1140" s="762"/>
      <c r="J1140" s="762"/>
      <c r="K1140" s="763"/>
      <c r="L1140" s="762"/>
    </row>
    <row r="1141" spans="1:12" s="28" customFormat="1" ht="15" customHeight="1">
      <c r="A1141" s="85"/>
      <c r="B1141" s="968" t="s">
        <v>731</v>
      </c>
      <c r="C1141" s="969"/>
      <c r="D1141" s="969"/>
      <c r="E1141" s="969"/>
      <c r="F1141" s="970"/>
      <c r="G1141" s="22"/>
      <c r="H1141" s="428">
        <f>SUM(H1142:H1147)</f>
        <v>588515</v>
      </c>
      <c r="I1141" s="720">
        <f t="shared" ref="I1141:I1200" si="141">H1141/J1141-100%</f>
        <v>2.995274763738176E-2</v>
      </c>
      <c r="J1141" s="428">
        <f>SUM(J1142:J1147)</f>
        <v>571400</v>
      </c>
      <c r="K1141" s="734"/>
      <c r="L1141" s="428">
        <f>SUM(L1142:L1147)</f>
        <v>496800</v>
      </c>
    </row>
    <row r="1142" spans="1:12" s="28" customFormat="1" ht="15" customHeight="1">
      <c r="A1142" s="264">
        <v>21000801031</v>
      </c>
      <c r="B1142" s="1015" t="s">
        <v>7</v>
      </c>
      <c r="C1142" s="1016"/>
      <c r="D1142" s="1016"/>
      <c r="E1142" s="1016"/>
      <c r="F1142" s="1017"/>
      <c r="G1142" s="29">
        <f>H1142/1.2</f>
        <v>62750</v>
      </c>
      <c r="H1142" s="477">
        <v>75300</v>
      </c>
      <c r="I1142" s="720">
        <f t="shared" si="141"/>
        <v>0</v>
      </c>
      <c r="J1142" s="477">
        <v>75300</v>
      </c>
      <c r="K1142" s="720">
        <f t="shared" ref="K1142:K1162" si="142">J1142/L1142-100%</f>
        <v>0.14961832061068692</v>
      </c>
      <c r="L1142" s="504">
        <v>65500</v>
      </c>
    </row>
    <row r="1143" spans="1:12" s="28" customFormat="1" ht="15" customHeight="1">
      <c r="A1143" s="405">
        <v>21000001426</v>
      </c>
      <c r="B1143" s="1015" t="s">
        <v>90</v>
      </c>
      <c r="C1143" s="1016"/>
      <c r="D1143" s="1016"/>
      <c r="E1143" s="1016"/>
      <c r="F1143" s="1017"/>
      <c r="G1143" s="29">
        <f t="shared" ref="G1143:G1162" si="143">H1143/1.2</f>
        <v>116333.33333333334</v>
      </c>
      <c r="H1143" s="477">
        <v>139600</v>
      </c>
      <c r="I1143" s="720">
        <f t="shared" si="141"/>
        <v>0</v>
      </c>
      <c r="J1143" s="477">
        <v>139600</v>
      </c>
      <c r="K1143" s="720">
        <f t="shared" si="142"/>
        <v>0.1499176276771006</v>
      </c>
      <c r="L1143" s="504">
        <v>121400</v>
      </c>
    </row>
    <row r="1144" spans="1:12" s="28" customFormat="1" ht="15" customHeight="1">
      <c r="A1144" s="384">
        <v>21000801028</v>
      </c>
      <c r="B1144" s="1015" t="s">
        <v>355</v>
      </c>
      <c r="C1144" s="1016"/>
      <c r="D1144" s="1016"/>
      <c r="E1144" s="1016"/>
      <c r="F1144" s="1017"/>
      <c r="G1144" s="29">
        <f t="shared" si="143"/>
        <v>79000</v>
      </c>
      <c r="H1144" s="477">
        <v>94800</v>
      </c>
      <c r="I1144" s="720">
        <f t="shared" si="141"/>
        <v>0</v>
      </c>
      <c r="J1144" s="477">
        <v>94800</v>
      </c>
      <c r="K1144" s="720">
        <f t="shared" si="142"/>
        <v>0.15048543689320382</v>
      </c>
      <c r="L1144" s="504">
        <v>82400</v>
      </c>
    </row>
    <row r="1145" spans="1:12" s="28" customFormat="1" ht="15" customHeight="1">
      <c r="A1145" s="384">
        <v>21001801022</v>
      </c>
      <c r="B1145" s="1015" t="s">
        <v>91</v>
      </c>
      <c r="C1145" s="1016"/>
      <c r="D1145" s="1016"/>
      <c r="E1145" s="1016"/>
      <c r="F1145" s="1017"/>
      <c r="G1145" s="29">
        <f t="shared" si="143"/>
        <v>120083.33333333334</v>
      </c>
      <c r="H1145" s="477">
        <v>144100</v>
      </c>
      <c r="I1145" s="720">
        <f t="shared" si="141"/>
        <v>0.10000000000000009</v>
      </c>
      <c r="J1145" s="477">
        <v>131000</v>
      </c>
      <c r="K1145" s="720">
        <f t="shared" si="142"/>
        <v>0.15013169446883223</v>
      </c>
      <c r="L1145" s="504">
        <v>113900</v>
      </c>
    </row>
    <row r="1146" spans="1:12" s="28" customFormat="1" ht="15" customHeight="1">
      <c r="A1146" s="384">
        <v>21000801065</v>
      </c>
      <c r="B1146" s="1015" t="s">
        <v>92</v>
      </c>
      <c r="C1146" s="1016"/>
      <c r="D1146" s="1016"/>
      <c r="E1146" s="1016"/>
      <c r="F1146" s="1017"/>
      <c r="G1146" s="29">
        <f t="shared" si="143"/>
        <v>70262.5</v>
      </c>
      <c r="H1146" s="477">
        <v>84315</v>
      </c>
      <c r="I1146" s="720">
        <f t="shared" si="141"/>
        <v>5.0000000000000044E-2</v>
      </c>
      <c r="J1146" s="477">
        <v>80300</v>
      </c>
      <c r="K1146" s="720">
        <f t="shared" si="142"/>
        <v>0.15042979942693413</v>
      </c>
      <c r="L1146" s="504">
        <v>69800</v>
      </c>
    </row>
    <row r="1147" spans="1:12" s="28" customFormat="1" ht="15" customHeight="1">
      <c r="A1147" s="384">
        <v>21000801041</v>
      </c>
      <c r="B1147" s="1015" t="s">
        <v>93</v>
      </c>
      <c r="C1147" s="1016"/>
      <c r="D1147" s="1016"/>
      <c r="E1147" s="1016"/>
      <c r="F1147" s="1017"/>
      <c r="G1147" s="29">
        <f t="shared" si="143"/>
        <v>42000</v>
      </c>
      <c r="H1147" s="477">
        <v>50400</v>
      </c>
      <c r="I1147" s="720">
        <f t="shared" si="141"/>
        <v>0</v>
      </c>
      <c r="J1147" s="477">
        <v>50400</v>
      </c>
      <c r="K1147" s="720">
        <f t="shared" si="142"/>
        <v>0.15068493150684925</v>
      </c>
      <c r="L1147" s="504">
        <v>43800</v>
      </c>
    </row>
    <row r="1148" spans="1:12" s="28" customFormat="1" ht="15" customHeight="1">
      <c r="A1148" s="384">
        <v>21000005761</v>
      </c>
      <c r="B1148" s="1015" t="s">
        <v>94</v>
      </c>
      <c r="C1148" s="1016"/>
      <c r="D1148" s="1016"/>
      <c r="E1148" s="1016"/>
      <c r="F1148" s="1017"/>
      <c r="G1148" s="29">
        <f t="shared" si="143"/>
        <v>68383.333333333343</v>
      </c>
      <c r="H1148" s="477">
        <v>82060</v>
      </c>
      <c r="I1148" s="720">
        <f t="shared" si="141"/>
        <v>0.10000000000000009</v>
      </c>
      <c r="J1148" s="477">
        <v>74600</v>
      </c>
      <c r="K1148" s="720">
        <f t="shared" si="142"/>
        <v>0.14946070878274265</v>
      </c>
      <c r="L1148" s="504">
        <v>64900</v>
      </c>
    </row>
    <row r="1149" spans="1:12" s="28" customFormat="1" ht="15" customHeight="1">
      <c r="A1149" s="384">
        <v>21000803564</v>
      </c>
      <c r="B1149" s="1138" t="s">
        <v>95</v>
      </c>
      <c r="C1149" s="1139"/>
      <c r="D1149" s="1139"/>
      <c r="E1149" s="1139"/>
      <c r="F1149" s="1140"/>
      <c r="G1149" s="29">
        <f t="shared" si="143"/>
        <v>30583.333333333336</v>
      </c>
      <c r="H1149" s="477">
        <v>36700</v>
      </c>
      <c r="I1149" s="720">
        <f t="shared" si="141"/>
        <v>0</v>
      </c>
      <c r="J1149" s="477">
        <v>36700</v>
      </c>
      <c r="K1149" s="720">
        <f t="shared" si="142"/>
        <v>0.15047021943573657</v>
      </c>
      <c r="L1149" s="504">
        <v>31900</v>
      </c>
    </row>
    <row r="1150" spans="1:12" s="28" customFormat="1" ht="15" customHeight="1">
      <c r="A1150" s="384">
        <v>21000802374</v>
      </c>
      <c r="B1150" s="1015" t="s">
        <v>96</v>
      </c>
      <c r="C1150" s="1016"/>
      <c r="D1150" s="1016"/>
      <c r="E1150" s="1016"/>
      <c r="F1150" s="1017"/>
      <c r="G1150" s="29">
        <f t="shared" si="143"/>
        <v>80333.333333333343</v>
      </c>
      <c r="H1150" s="477">
        <v>96400</v>
      </c>
      <c r="I1150" s="720">
        <f t="shared" si="141"/>
        <v>0</v>
      </c>
      <c r="J1150" s="477">
        <v>96400</v>
      </c>
      <c r="K1150" s="720">
        <f t="shared" si="142"/>
        <v>0.15035799522673021</v>
      </c>
      <c r="L1150" s="504">
        <v>83800</v>
      </c>
    </row>
    <row r="1151" spans="1:12" s="28" customFormat="1" ht="15" customHeight="1">
      <c r="A1151" s="384">
        <v>21000002840</v>
      </c>
      <c r="B1151" s="1015" t="s">
        <v>1049</v>
      </c>
      <c r="C1151" s="1016"/>
      <c r="D1151" s="1016"/>
      <c r="E1151" s="1016"/>
      <c r="F1151" s="1017"/>
      <c r="G1151" s="29">
        <f t="shared" si="143"/>
        <v>50250</v>
      </c>
      <c r="H1151" s="477">
        <v>60300</v>
      </c>
      <c r="I1151" s="720">
        <f t="shared" si="141"/>
        <v>0</v>
      </c>
      <c r="J1151" s="477">
        <v>60300</v>
      </c>
      <c r="K1151" s="720">
        <f t="shared" si="142"/>
        <v>0.1507633587786259</v>
      </c>
      <c r="L1151" s="504">
        <v>52400</v>
      </c>
    </row>
    <row r="1152" spans="1:12" s="28" customFormat="1" ht="15" customHeight="1">
      <c r="A1152" s="384">
        <v>21000002841</v>
      </c>
      <c r="B1152" s="1015" t="s">
        <v>1050</v>
      </c>
      <c r="C1152" s="1016"/>
      <c r="D1152" s="1016"/>
      <c r="E1152" s="1016"/>
      <c r="F1152" s="1017"/>
      <c r="G1152" s="29">
        <f t="shared" si="143"/>
        <v>59500</v>
      </c>
      <c r="H1152" s="477">
        <v>71400</v>
      </c>
      <c r="I1152" s="720">
        <f t="shared" si="141"/>
        <v>5.0000000000000044E-2</v>
      </c>
      <c r="J1152" s="477">
        <v>68000</v>
      </c>
      <c r="K1152" s="720">
        <f t="shared" si="142"/>
        <v>0.15059221658206434</v>
      </c>
      <c r="L1152" s="504">
        <v>59100</v>
      </c>
    </row>
    <row r="1153" spans="1:12" s="28" customFormat="1" ht="15" customHeight="1">
      <c r="A1153" s="384">
        <v>21000801089</v>
      </c>
      <c r="B1153" s="1015" t="s">
        <v>97</v>
      </c>
      <c r="C1153" s="1016"/>
      <c r="D1153" s="1016"/>
      <c r="E1153" s="1016"/>
      <c r="F1153" s="1017"/>
      <c r="G1153" s="29">
        <f t="shared" si="143"/>
        <v>137583.33333333334</v>
      </c>
      <c r="H1153" s="477">
        <v>165100</v>
      </c>
      <c r="I1153" s="720">
        <f t="shared" si="141"/>
        <v>0</v>
      </c>
      <c r="J1153" s="477">
        <v>165100</v>
      </c>
      <c r="K1153" s="720">
        <f t="shared" si="142"/>
        <v>0.14972144846796653</v>
      </c>
      <c r="L1153" s="504">
        <v>143600</v>
      </c>
    </row>
    <row r="1154" spans="1:12" s="28" customFormat="1" ht="15" customHeight="1">
      <c r="A1154" s="384">
        <v>21000802373</v>
      </c>
      <c r="B1154" s="1015" t="s">
        <v>356</v>
      </c>
      <c r="C1154" s="1016"/>
      <c r="D1154" s="1016"/>
      <c r="E1154" s="1016"/>
      <c r="F1154" s="1017"/>
      <c r="G1154" s="29">
        <f t="shared" si="143"/>
        <v>91833.333333333343</v>
      </c>
      <c r="H1154" s="477">
        <v>110200</v>
      </c>
      <c r="I1154" s="720">
        <f t="shared" si="141"/>
        <v>0</v>
      </c>
      <c r="J1154" s="477">
        <v>110200</v>
      </c>
      <c r="K1154" s="720">
        <f t="shared" si="142"/>
        <v>0.15031315240083498</v>
      </c>
      <c r="L1154" s="504">
        <v>95800</v>
      </c>
    </row>
    <row r="1155" spans="1:12" s="28" customFormat="1" ht="15" customHeight="1">
      <c r="A1155" s="384">
        <v>21001802372</v>
      </c>
      <c r="B1155" s="1015" t="s">
        <v>98</v>
      </c>
      <c r="C1155" s="1016"/>
      <c r="D1155" s="1016"/>
      <c r="E1155" s="1016"/>
      <c r="F1155" s="1017"/>
      <c r="G1155" s="29">
        <f t="shared" si="143"/>
        <v>138325</v>
      </c>
      <c r="H1155" s="477">
        <v>165990</v>
      </c>
      <c r="I1155" s="720">
        <f t="shared" si="141"/>
        <v>0.10000000000000009</v>
      </c>
      <c r="J1155" s="477">
        <v>150900</v>
      </c>
      <c r="K1155" s="720">
        <f t="shared" si="142"/>
        <v>0.15015243902439024</v>
      </c>
      <c r="L1155" s="504">
        <v>131200</v>
      </c>
    </row>
    <row r="1156" spans="1:12" s="28" customFormat="1" ht="15" customHeight="1">
      <c r="A1156" s="405">
        <v>21000001427</v>
      </c>
      <c r="B1156" s="1015" t="s">
        <v>99</v>
      </c>
      <c r="C1156" s="1016"/>
      <c r="D1156" s="1016"/>
      <c r="E1156" s="1016"/>
      <c r="F1156" s="1017"/>
      <c r="G1156" s="29">
        <f t="shared" si="143"/>
        <v>129250</v>
      </c>
      <c r="H1156" s="477">
        <v>155100</v>
      </c>
      <c r="I1156" s="720">
        <f t="shared" si="141"/>
        <v>0</v>
      </c>
      <c r="J1156" s="477">
        <v>155100</v>
      </c>
      <c r="K1156" s="720">
        <f t="shared" si="142"/>
        <v>0.14974054855448471</v>
      </c>
      <c r="L1156" s="504">
        <v>134900</v>
      </c>
    </row>
    <row r="1157" spans="1:12" s="28" customFormat="1" ht="15" customHeight="1">
      <c r="A1157" s="405">
        <v>21000001428</v>
      </c>
      <c r="B1157" s="1015" t="s">
        <v>100</v>
      </c>
      <c r="C1157" s="1016"/>
      <c r="D1157" s="1016"/>
      <c r="E1157" s="1016"/>
      <c r="F1157" s="1017"/>
      <c r="G1157" s="29">
        <f t="shared" si="143"/>
        <v>197583.33333333334</v>
      </c>
      <c r="H1157" s="477">
        <v>237100</v>
      </c>
      <c r="I1157" s="720">
        <f t="shared" si="141"/>
        <v>0</v>
      </c>
      <c r="J1157" s="477">
        <v>237100</v>
      </c>
      <c r="K1157" s="720">
        <f t="shared" si="142"/>
        <v>0.14985451018428719</v>
      </c>
      <c r="L1157" s="504">
        <v>206200</v>
      </c>
    </row>
    <row r="1158" spans="1:12" s="28" customFormat="1" ht="15" customHeight="1">
      <c r="A1158" s="405">
        <v>21000001429</v>
      </c>
      <c r="B1158" s="1015" t="s">
        <v>101</v>
      </c>
      <c r="C1158" s="1016"/>
      <c r="D1158" s="1016"/>
      <c r="E1158" s="1016"/>
      <c r="F1158" s="1017"/>
      <c r="G1158" s="29">
        <f t="shared" si="143"/>
        <v>222750</v>
      </c>
      <c r="H1158" s="477">
        <v>267300</v>
      </c>
      <c r="I1158" s="720">
        <f t="shared" si="141"/>
        <v>0</v>
      </c>
      <c r="J1158" s="477">
        <v>267300</v>
      </c>
      <c r="K1158" s="720">
        <f t="shared" si="142"/>
        <v>0.15017211703958688</v>
      </c>
      <c r="L1158" s="504">
        <v>232400</v>
      </c>
    </row>
    <row r="1159" spans="1:12" s="28" customFormat="1" ht="15" customHeight="1">
      <c r="A1159" s="384">
        <v>21000801064</v>
      </c>
      <c r="B1159" s="1015" t="s">
        <v>102</v>
      </c>
      <c r="C1159" s="1016"/>
      <c r="D1159" s="1016"/>
      <c r="E1159" s="1016"/>
      <c r="F1159" s="1017"/>
      <c r="G1159" s="29">
        <f t="shared" si="143"/>
        <v>37750</v>
      </c>
      <c r="H1159" s="477">
        <v>45300</v>
      </c>
      <c r="I1159" s="720">
        <f t="shared" si="141"/>
        <v>0</v>
      </c>
      <c r="J1159" s="477">
        <v>45300</v>
      </c>
      <c r="K1159" s="720">
        <f t="shared" si="142"/>
        <v>0.14974619289340096</v>
      </c>
      <c r="L1159" s="504">
        <v>39400</v>
      </c>
    </row>
    <row r="1160" spans="1:12" s="28" customFormat="1" ht="15" customHeight="1">
      <c r="A1160" s="429">
        <v>21000801040</v>
      </c>
      <c r="B1160" s="1015" t="s">
        <v>103</v>
      </c>
      <c r="C1160" s="1016"/>
      <c r="D1160" s="1016"/>
      <c r="E1160" s="1016"/>
      <c r="F1160" s="1017"/>
      <c r="G1160" s="29">
        <f t="shared" si="143"/>
        <v>41250</v>
      </c>
      <c r="H1160" s="477">
        <v>49500</v>
      </c>
      <c r="I1160" s="720">
        <f t="shared" si="141"/>
        <v>0</v>
      </c>
      <c r="J1160" s="477">
        <v>49500</v>
      </c>
      <c r="K1160" s="720">
        <f t="shared" si="142"/>
        <v>0.15116279069767447</v>
      </c>
      <c r="L1160" s="504">
        <v>43000</v>
      </c>
    </row>
    <row r="1161" spans="1:12" s="28" customFormat="1" ht="15" customHeight="1">
      <c r="A1161" s="384">
        <v>21000801101</v>
      </c>
      <c r="B1161" s="1015" t="s">
        <v>104</v>
      </c>
      <c r="C1161" s="1016"/>
      <c r="D1161" s="1016"/>
      <c r="E1161" s="1016"/>
      <c r="F1161" s="1017"/>
      <c r="G1161" s="29">
        <f t="shared" si="143"/>
        <v>28250</v>
      </c>
      <c r="H1161" s="477">
        <v>33900</v>
      </c>
      <c r="I1161" s="720">
        <f t="shared" si="141"/>
        <v>0</v>
      </c>
      <c r="J1161" s="477">
        <v>33900</v>
      </c>
      <c r="K1161" s="720">
        <f t="shared" si="142"/>
        <v>0.14915254237288145</v>
      </c>
      <c r="L1161" s="504">
        <v>29500</v>
      </c>
    </row>
    <row r="1162" spans="1:12" s="28" customFormat="1" ht="15" customHeight="1">
      <c r="A1162" s="426">
        <v>21000801111</v>
      </c>
      <c r="B1162" s="977" t="s">
        <v>105</v>
      </c>
      <c r="C1162" s="978"/>
      <c r="D1162" s="978"/>
      <c r="E1162" s="978"/>
      <c r="F1162" s="979"/>
      <c r="G1162" s="29">
        <f t="shared" si="143"/>
        <v>27833.333333333336</v>
      </c>
      <c r="H1162" s="508">
        <v>33400</v>
      </c>
      <c r="I1162" s="720">
        <f t="shared" si="141"/>
        <v>0</v>
      </c>
      <c r="J1162" s="508">
        <v>33400</v>
      </c>
      <c r="K1162" s="720">
        <f t="shared" si="142"/>
        <v>0.15172413793103456</v>
      </c>
      <c r="L1162" s="504">
        <v>29000</v>
      </c>
    </row>
    <row r="1163" spans="1:12" s="87" customFormat="1" ht="15" customHeight="1">
      <c r="A1163" s="86"/>
      <c r="B1163" s="1307" t="s">
        <v>732</v>
      </c>
      <c r="C1163" s="1308"/>
      <c r="D1163" s="1308"/>
      <c r="E1163" s="1308"/>
      <c r="F1163" s="1309"/>
      <c r="G1163" s="544"/>
      <c r="H1163" s="748">
        <f>H1164+H1165+H1166+H1167+H1168+H1169</f>
        <v>584500</v>
      </c>
      <c r="I1163" s="720">
        <f t="shared" si="141"/>
        <v>2.2926146307315376E-2</v>
      </c>
      <c r="J1163" s="748">
        <f>J1164+J1165+J1166+J1167+J1168+J1169</f>
        <v>571400</v>
      </c>
      <c r="K1163" s="720"/>
      <c r="L1163" s="428">
        <f>L1164+L1165+L1166+L1167+L1168+L1169</f>
        <v>496800</v>
      </c>
    </row>
    <row r="1164" spans="1:12" s="28" customFormat="1" ht="15" customHeight="1">
      <c r="A1164" s="429">
        <v>21000801032</v>
      </c>
      <c r="B1164" s="1015" t="s">
        <v>366</v>
      </c>
      <c r="C1164" s="1016"/>
      <c r="D1164" s="1016"/>
      <c r="E1164" s="1016"/>
      <c r="F1164" s="1017"/>
      <c r="G1164" s="29">
        <f>H1164/1.2</f>
        <v>62750</v>
      </c>
      <c r="H1164" s="477">
        <v>75300</v>
      </c>
      <c r="I1164" s="720">
        <f t="shared" si="141"/>
        <v>0</v>
      </c>
      <c r="J1164" s="477">
        <v>75300</v>
      </c>
      <c r="K1164" s="720">
        <f t="shared" ref="K1164:K1184" si="144">J1164/L1164-100%</f>
        <v>0.14961832061068692</v>
      </c>
      <c r="L1164" s="504">
        <v>65500</v>
      </c>
    </row>
    <row r="1165" spans="1:12" s="28" customFormat="1" ht="15" customHeight="1">
      <c r="A1165" s="429">
        <v>21000007758</v>
      </c>
      <c r="B1165" s="1015" t="s">
        <v>367</v>
      </c>
      <c r="C1165" s="1016"/>
      <c r="D1165" s="1016"/>
      <c r="E1165" s="1016"/>
      <c r="F1165" s="1017"/>
      <c r="G1165" s="29">
        <f t="shared" ref="G1165:G1184" si="145">H1165/1.2</f>
        <v>116333.33333333334</v>
      </c>
      <c r="H1165" s="477">
        <v>139600</v>
      </c>
      <c r="I1165" s="720">
        <f t="shared" si="141"/>
        <v>0</v>
      </c>
      <c r="J1165" s="477">
        <v>139600</v>
      </c>
      <c r="K1165" s="720">
        <f t="shared" si="144"/>
        <v>0.1499176276771006</v>
      </c>
      <c r="L1165" s="504">
        <v>121400</v>
      </c>
    </row>
    <row r="1166" spans="1:12" s="28" customFormat="1" ht="15" customHeight="1">
      <c r="A1166" s="429">
        <v>21000801029</v>
      </c>
      <c r="B1166" s="1015" t="s">
        <v>368</v>
      </c>
      <c r="C1166" s="1016"/>
      <c r="D1166" s="1016"/>
      <c r="E1166" s="1016"/>
      <c r="F1166" s="1017"/>
      <c r="G1166" s="29">
        <f t="shared" si="145"/>
        <v>79000</v>
      </c>
      <c r="H1166" s="477">
        <v>94800</v>
      </c>
      <c r="I1166" s="720">
        <f t="shared" si="141"/>
        <v>0</v>
      </c>
      <c r="J1166" s="477">
        <v>94800</v>
      </c>
      <c r="K1166" s="720">
        <f t="shared" si="144"/>
        <v>0.15048543689320382</v>
      </c>
      <c r="L1166" s="504">
        <v>82400</v>
      </c>
    </row>
    <row r="1167" spans="1:12" s="28" customFormat="1" ht="15" customHeight="1">
      <c r="A1167" s="429">
        <v>21001801023</v>
      </c>
      <c r="B1167" s="1015" t="s">
        <v>369</v>
      </c>
      <c r="C1167" s="1016"/>
      <c r="D1167" s="1016"/>
      <c r="E1167" s="1016"/>
      <c r="F1167" s="1017"/>
      <c r="G1167" s="29">
        <f t="shared" si="145"/>
        <v>120083.33333333334</v>
      </c>
      <c r="H1167" s="477">
        <v>144100</v>
      </c>
      <c r="I1167" s="720">
        <f t="shared" si="141"/>
        <v>0.10000000000000009</v>
      </c>
      <c r="J1167" s="477">
        <v>131000</v>
      </c>
      <c r="K1167" s="720">
        <f t="shared" si="144"/>
        <v>0.15013169446883223</v>
      </c>
      <c r="L1167" s="504">
        <v>113900</v>
      </c>
    </row>
    <row r="1168" spans="1:12" s="28" customFormat="1" ht="15" customHeight="1">
      <c r="A1168" s="429">
        <v>21000801069</v>
      </c>
      <c r="B1168" s="1245" t="s">
        <v>370</v>
      </c>
      <c r="C1168" s="1246"/>
      <c r="D1168" s="1246"/>
      <c r="E1168" s="1246"/>
      <c r="F1168" s="1247"/>
      <c r="G1168" s="29">
        <f t="shared" si="145"/>
        <v>66916.666666666672</v>
      </c>
      <c r="H1168" s="477">
        <v>80300</v>
      </c>
      <c r="I1168" s="720">
        <f t="shared" si="141"/>
        <v>0</v>
      </c>
      <c r="J1168" s="477">
        <v>80300</v>
      </c>
      <c r="K1168" s="720">
        <f t="shared" si="144"/>
        <v>0.15042979942693413</v>
      </c>
      <c r="L1168" s="504">
        <v>69800</v>
      </c>
    </row>
    <row r="1169" spans="1:12" s="28" customFormat="1" ht="15" customHeight="1">
      <c r="A1169" s="429">
        <v>21000801034</v>
      </c>
      <c r="B1169" s="1245" t="s">
        <v>371</v>
      </c>
      <c r="C1169" s="1246"/>
      <c r="D1169" s="1246"/>
      <c r="E1169" s="1246"/>
      <c r="F1169" s="1247"/>
      <c r="G1169" s="29">
        <f t="shared" si="145"/>
        <v>42000</v>
      </c>
      <c r="H1169" s="477">
        <v>50400</v>
      </c>
      <c r="I1169" s="720">
        <f t="shared" si="141"/>
        <v>0</v>
      </c>
      <c r="J1169" s="477">
        <v>50400</v>
      </c>
      <c r="K1169" s="720">
        <f t="shared" si="144"/>
        <v>0.15068493150684925</v>
      </c>
      <c r="L1169" s="504">
        <v>43800</v>
      </c>
    </row>
    <row r="1170" spans="1:12" s="28" customFormat="1" ht="15" customHeight="1">
      <c r="A1170" s="429">
        <v>21000005762</v>
      </c>
      <c r="B1170" s="1245" t="s">
        <v>372</v>
      </c>
      <c r="C1170" s="1246"/>
      <c r="D1170" s="1246"/>
      <c r="E1170" s="1246"/>
      <c r="F1170" s="1247"/>
      <c r="G1170" s="29">
        <f t="shared" si="145"/>
        <v>65275</v>
      </c>
      <c r="H1170" s="477">
        <v>78330</v>
      </c>
      <c r="I1170" s="720">
        <f t="shared" si="141"/>
        <v>5.0000000000000044E-2</v>
      </c>
      <c r="J1170" s="477">
        <v>74600</v>
      </c>
      <c r="K1170" s="720">
        <f t="shared" si="144"/>
        <v>0.14946070878274265</v>
      </c>
      <c r="L1170" s="504">
        <v>64900</v>
      </c>
    </row>
    <row r="1171" spans="1:12" s="28" customFormat="1" ht="15" customHeight="1">
      <c r="A1171" s="429">
        <v>21000803565</v>
      </c>
      <c r="B1171" s="932" t="s">
        <v>373</v>
      </c>
      <c r="C1171" s="933"/>
      <c r="D1171" s="933"/>
      <c r="E1171" s="933"/>
      <c r="F1171" s="934"/>
      <c r="G1171" s="29">
        <f t="shared" si="145"/>
        <v>30583.333333333336</v>
      </c>
      <c r="H1171" s="477">
        <v>36700</v>
      </c>
      <c r="I1171" s="720">
        <f t="shared" si="141"/>
        <v>0</v>
      </c>
      <c r="J1171" s="477">
        <v>36700</v>
      </c>
      <c r="K1171" s="720">
        <f t="shared" si="144"/>
        <v>0.15047021943573657</v>
      </c>
      <c r="L1171" s="504">
        <v>31900</v>
      </c>
    </row>
    <row r="1172" spans="1:12" s="28" customFormat="1" ht="15" customHeight="1">
      <c r="A1172" s="429">
        <v>21000802399</v>
      </c>
      <c r="B1172" s="1245" t="s">
        <v>374</v>
      </c>
      <c r="C1172" s="1246"/>
      <c r="D1172" s="1246"/>
      <c r="E1172" s="1246"/>
      <c r="F1172" s="1247"/>
      <c r="G1172" s="29">
        <f t="shared" si="145"/>
        <v>80333.333333333343</v>
      </c>
      <c r="H1172" s="477">
        <v>96400</v>
      </c>
      <c r="I1172" s="720">
        <f t="shared" si="141"/>
        <v>0</v>
      </c>
      <c r="J1172" s="477">
        <v>96400</v>
      </c>
      <c r="K1172" s="720">
        <f t="shared" si="144"/>
        <v>0.15035799522673021</v>
      </c>
      <c r="L1172" s="504">
        <v>83800</v>
      </c>
    </row>
    <row r="1173" spans="1:12" s="28" customFormat="1" ht="15" customHeight="1">
      <c r="A1173" s="384">
        <v>21000002687</v>
      </c>
      <c r="B1173" s="1015" t="s">
        <v>1051</v>
      </c>
      <c r="C1173" s="1016"/>
      <c r="D1173" s="1016"/>
      <c r="E1173" s="1016"/>
      <c r="F1173" s="1017"/>
      <c r="G1173" s="29">
        <f t="shared" si="145"/>
        <v>50250</v>
      </c>
      <c r="H1173" s="477">
        <v>60300</v>
      </c>
      <c r="I1173" s="720">
        <f t="shared" si="141"/>
        <v>0</v>
      </c>
      <c r="J1173" s="477">
        <v>60300</v>
      </c>
      <c r="K1173" s="720">
        <f t="shared" si="144"/>
        <v>0.1507633587786259</v>
      </c>
      <c r="L1173" s="504">
        <v>52400</v>
      </c>
    </row>
    <row r="1174" spans="1:12" s="28" customFormat="1" ht="15" customHeight="1">
      <c r="A1174" s="384">
        <v>21000002688</v>
      </c>
      <c r="B1174" s="1015" t="s">
        <v>1052</v>
      </c>
      <c r="C1174" s="1016"/>
      <c r="D1174" s="1016"/>
      <c r="E1174" s="1016"/>
      <c r="F1174" s="1017"/>
      <c r="G1174" s="29">
        <f t="shared" si="145"/>
        <v>59500</v>
      </c>
      <c r="H1174" s="477">
        <v>71400</v>
      </c>
      <c r="I1174" s="720">
        <f t="shared" si="141"/>
        <v>5.0000000000000044E-2</v>
      </c>
      <c r="J1174" s="477">
        <v>68000</v>
      </c>
      <c r="K1174" s="720">
        <f t="shared" si="144"/>
        <v>0.15059221658206434</v>
      </c>
      <c r="L1174" s="504">
        <v>59100</v>
      </c>
    </row>
    <row r="1175" spans="1:12" s="28" customFormat="1" ht="15" customHeight="1">
      <c r="A1175" s="429">
        <v>21000801155</v>
      </c>
      <c r="B1175" s="1245" t="s">
        <v>375</v>
      </c>
      <c r="C1175" s="1246"/>
      <c r="D1175" s="1246"/>
      <c r="E1175" s="1246"/>
      <c r="F1175" s="1247"/>
      <c r="G1175" s="29">
        <f t="shared" si="145"/>
        <v>137583.33333333334</v>
      </c>
      <c r="H1175" s="477">
        <v>165100</v>
      </c>
      <c r="I1175" s="720">
        <f t="shared" si="141"/>
        <v>0</v>
      </c>
      <c r="J1175" s="477">
        <v>165100</v>
      </c>
      <c r="K1175" s="720">
        <f t="shared" si="144"/>
        <v>0.14972144846796653</v>
      </c>
      <c r="L1175" s="504">
        <v>143600</v>
      </c>
    </row>
    <row r="1176" spans="1:12" s="28" customFormat="1" ht="15" customHeight="1">
      <c r="A1176" s="429">
        <v>21000802398</v>
      </c>
      <c r="B1176" s="1245" t="s">
        <v>376</v>
      </c>
      <c r="C1176" s="1246"/>
      <c r="D1176" s="1246"/>
      <c r="E1176" s="1246"/>
      <c r="F1176" s="1247"/>
      <c r="G1176" s="29">
        <f t="shared" si="145"/>
        <v>91833.333333333343</v>
      </c>
      <c r="H1176" s="477">
        <v>110200</v>
      </c>
      <c r="I1176" s="720">
        <f t="shared" si="141"/>
        <v>0</v>
      </c>
      <c r="J1176" s="477">
        <v>110200</v>
      </c>
      <c r="K1176" s="720">
        <f t="shared" si="144"/>
        <v>0.15031315240083498</v>
      </c>
      <c r="L1176" s="504">
        <v>95800</v>
      </c>
    </row>
    <row r="1177" spans="1:12" s="28" customFormat="1" ht="15" customHeight="1">
      <c r="A1177" s="429">
        <v>21001802397</v>
      </c>
      <c r="B1177" s="1245" t="s">
        <v>377</v>
      </c>
      <c r="C1177" s="1246"/>
      <c r="D1177" s="1246"/>
      <c r="E1177" s="1246"/>
      <c r="F1177" s="1247"/>
      <c r="G1177" s="29">
        <f t="shared" si="145"/>
        <v>138325</v>
      </c>
      <c r="H1177" s="477">
        <v>165990</v>
      </c>
      <c r="I1177" s="720">
        <f t="shared" si="141"/>
        <v>0.10000000000000009</v>
      </c>
      <c r="J1177" s="477">
        <v>150900</v>
      </c>
      <c r="K1177" s="720">
        <f t="shared" si="144"/>
        <v>0.15015243902439024</v>
      </c>
      <c r="L1177" s="504">
        <v>131200</v>
      </c>
    </row>
    <row r="1178" spans="1:12" s="28" customFormat="1" ht="15" customHeight="1">
      <c r="A1178" s="429">
        <v>21000007759</v>
      </c>
      <c r="B1178" s="1015" t="s">
        <v>378</v>
      </c>
      <c r="C1178" s="1016"/>
      <c r="D1178" s="1016"/>
      <c r="E1178" s="1016"/>
      <c r="F1178" s="1017"/>
      <c r="G1178" s="29">
        <f t="shared" si="145"/>
        <v>129250</v>
      </c>
      <c r="H1178" s="477">
        <v>155100</v>
      </c>
      <c r="I1178" s="720">
        <f t="shared" si="141"/>
        <v>0</v>
      </c>
      <c r="J1178" s="477">
        <v>155100</v>
      </c>
      <c r="K1178" s="720">
        <f t="shared" si="144"/>
        <v>0.14974054855448471</v>
      </c>
      <c r="L1178" s="504">
        <v>134900</v>
      </c>
    </row>
    <row r="1179" spans="1:12" s="28" customFormat="1" ht="15" customHeight="1">
      <c r="A1179" s="429">
        <v>21000007760</v>
      </c>
      <c r="B1179" s="1015" t="s">
        <v>379</v>
      </c>
      <c r="C1179" s="1016"/>
      <c r="D1179" s="1016"/>
      <c r="E1179" s="1016"/>
      <c r="F1179" s="1017"/>
      <c r="G1179" s="29">
        <f t="shared" si="145"/>
        <v>197583.33333333334</v>
      </c>
      <c r="H1179" s="477">
        <v>237100</v>
      </c>
      <c r="I1179" s="720">
        <f t="shared" si="141"/>
        <v>0</v>
      </c>
      <c r="J1179" s="477">
        <v>237100</v>
      </c>
      <c r="K1179" s="720">
        <f t="shared" si="144"/>
        <v>0.14985451018428719</v>
      </c>
      <c r="L1179" s="504">
        <v>206200</v>
      </c>
    </row>
    <row r="1180" spans="1:12" s="28" customFormat="1" ht="15" customHeight="1">
      <c r="A1180" s="429">
        <v>21000007761</v>
      </c>
      <c r="B1180" s="1015" t="s">
        <v>380</v>
      </c>
      <c r="C1180" s="1016"/>
      <c r="D1180" s="1016"/>
      <c r="E1180" s="1016"/>
      <c r="F1180" s="1017"/>
      <c r="G1180" s="29">
        <f t="shared" si="145"/>
        <v>222750</v>
      </c>
      <c r="H1180" s="477">
        <v>267300</v>
      </c>
      <c r="I1180" s="720">
        <f t="shared" si="141"/>
        <v>0</v>
      </c>
      <c r="J1180" s="477">
        <v>267300</v>
      </c>
      <c r="K1180" s="720">
        <f t="shared" si="144"/>
        <v>0.15017211703958688</v>
      </c>
      <c r="L1180" s="504">
        <v>232400</v>
      </c>
    </row>
    <row r="1181" spans="1:12" s="28" customFormat="1" ht="15" customHeight="1">
      <c r="A1181" s="429">
        <v>21000801033</v>
      </c>
      <c r="B1181" s="1245" t="s">
        <v>381</v>
      </c>
      <c r="C1181" s="1246"/>
      <c r="D1181" s="1246"/>
      <c r="E1181" s="1246"/>
      <c r="F1181" s="1247"/>
      <c r="G1181" s="29">
        <f t="shared" si="145"/>
        <v>37750</v>
      </c>
      <c r="H1181" s="477">
        <v>45300</v>
      </c>
      <c r="I1181" s="720">
        <f t="shared" si="141"/>
        <v>0</v>
      </c>
      <c r="J1181" s="477">
        <v>45300</v>
      </c>
      <c r="K1181" s="720">
        <f t="shared" si="144"/>
        <v>0.14974619289340096</v>
      </c>
      <c r="L1181" s="504">
        <v>39400</v>
      </c>
    </row>
    <row r="1182" spans="1:12" s="28" customFormat="1" ht="15" customHeight="1">
      <c r="A1182" s="429">
        <v>21000801239</v>
      </c>
      <c r="B1182" s="1245" t="s">
        <v>382</v>
      </c>
      <c r="C1182" s="1246"/>
      <c r="D1182" s="1246"/>
      <c r="E1182" s="1246"/>
      <c r="F1182" s="1247"/>
      <c r="G1182" s="29">
        <f t="shared" si="145"/>
        <v>41250</v>
      </c>
      <c r="H1182" s="477">
        <v>49500</v>
      </c>
      <c r="I1182" s="720">
        <f t="shared" si="141"/>
        <v>0</v>
      </c>
      <c r="J1182" s="477">
        <v>49500</v>
      </c>
      <c r="K1182" s="720">
        <f t="shared" si="144"/>
        <v>0.15116279069767447</v>
      </c>
      <c r="L1182" s="504">
        <v>43000</v>
      </c>
    </row>
    <row r="1183" spans="1:12" s="28" customFormat="1" ht="15" customHeight="1">
      <c r="A1183" s="429">
        <v>21000801255</v>
      </c>
      <c r="B1183" s="1245" t="s">
        <v>383</v>
      </c>
      <c r="C1183" s="1246"/>
      <c r="D1183" s="1246"/>
      <c r="E1183" s="1246"/>
      <c r="F1183" s="1247"/>
      <c r="G1183" s="29">
        <f t="shared" si="145"/>
        <v>28250</v>
      </c>
      <c r="H1183" s="477">
        <v>33900</v>
      </c>
      <c r="I1183" s="720">
        <f t="shared" si="141"/>
        <v>0</v>
      </c>
      <c r="J1183" s="477">
        <v>33900</v>
      </c>
      <c r="K1183" s="720">
        <f t="shared" si="144"/>
        <v>0.14915254237288145</v>
      </c>
      <c r="L1183" s="504">
        <v>29500</v>
      </c>
    </row>
    <row r="1184" spans="1:12" s="28" customFormat="1" ht="15" customHeight="1">
      <c r="A1184" s="426">
        <v>21000801256</v>
      </c>
      <c r="B1184" s="926" t="s">
        <v>384</v>
      </c>
      <c r="C1184" s="927"/>
      <c r="D1184" s="927"/>
      <c r="E1184" s="927"/>
      <c r="F1184" s="928"/>
      <c r="G1184" s="29">
        <f t="shared" si="145"/>
        <v>27833.333333333336</v>
      </c>
      <c r="H1184" s="508">
        <v>33400</v>
      </c>
      <c r="I1184" s="720">
        <f t="shared" si="141"/>
        <v>0</v>
      </c>
      <c r="J1184" s="508">
        <v>33400</v>
      </c>
      <c r="K1184" s="720">
        <f t="shared" si="144"/>
        <v>0.15172413793103456</v>
      </c>
      <c r="L1184" s="504">
        <v>29000</v>
      </c>
    </row>
    <row r="1185" spans="1:12" s="28" customFormat="1" ht="15" customHeight="1">
      <c r="A1185" s="79"/>
      <c r="B1185" s="1052" t="s">
        <v>727</v>
      </c>
      <c r="C1185" s="1053"/>
      <c r="D1185" s="1053"/>
      <c r="E1185" s="1053"/>
      <c r="F1185" s="1054"/>
      <c r="G1185" s="545"/>
      <c r="H1185" s="313"/>
      <c r="I1185" s="720"/>
      <c r="J1185" s="313"/>
      <c r="K1185" s="720"/>
      <c r="L1185" s="485"/>
    </row>
    <row r="1186" spans="1:12" s="28" customFormat="1" ht="15" customHeight="1">
      <c r="A1186" s="405">
        <v>21000000455</v>
      </c>
      <c r="B1186" s="1015" t="s">
        <v>80</v>
      </c>
      <c r="C1186" s="1016"/>
      <c r="D1186" s="1016"/>
      <c r="E1186" s="1016"/>
      <c r="F1186" s="1017"/>
      <c r="G1186" s="81">
        <f>H1186/1.2</f>
        <v>133437.5</v>
      </c>
      <c r="H1186" s="477">
        <v>160125</v>
      </c>
      <c r="I1186" s="720">
        <f t="shared" si="141"/>
        <v>5.0000000000000044E-2</v>
      </c>
      <c r="J1186" s="477">
        <v>152500</v>
      </c>
      <c r="K1186" s="720">
        <f t="shared" ref="K1186:K1192" si="146">J1186/L1186-100%</f>
        <v>0.15007541478129705</v>
      </c>
      <c r="L1186" s="663">
        <v>132600</v>
      </c>
    </row>
    <row r="1187" spans="1:12" s="28" customFormat="1" ht="15" customHeight="1">
      <c r="A1187" s="384">
        <v>21000000454</v>
      </c>
      <c r="B1187" s="1245" t="s">
        <v>81</v>
      </c>
      <c r="C1187" s="1246"/>
      <c r="D1187" s="1246"/>
      <c r="E1187" s="1246"/>
      <c r="F1187" s="1247"/>
      <c r="G1187" s="81">
        <f t="shared" ref="G1187:G1192" si="147">H1187/1.2</f>
        <v>155558.33333333337</v>
      </c>
      <c r="H1187" s="477">
        <v>186670.00000000003</v>
      </c>
      <c r="I1187" s="720">
        <f t="shared" si="141"/>
        <v>0.10000000000000009</v>
      </c>
      <c r="J1187" s="477">
        <v>169700</v>
      </c>
      <c r="K1187" s="720">
        <f t="shared" si="146"/>
        <v>0.14972899728997291</v>
      </c>
      <c r="L1187" s="663">
        <v>147600</v>
      </c>
    </row>
    <row r="1188" spans="1:12" s="28" customFormat="1" ht="15" customHeight="1">
      <c r="A1188" s="384">
        <v>21001805755</v>
      </c>
      <c r="B1188" s="932" t="s">
        <v>82</v>
      </c>
      <c r="C1188" s="933"/>
      <c r="D1188" s="933"/>
      <c r="E1188" s="933"/>
      <c r="F1188" s="934"/>
      <c r="G1188" s="81">
        <f t="shared" si="147"/>
        <v>114675</v>
      </c>
      <c r="H1188" s="477">
        <v>137610</v>
      </c>
      <c r="I1188" s="720">
        <f t="shared" si="141"/>
        <v>0.10000000000000009</v>
      </c>
      <c r="J1188" s="477">
        <v>125100</v>
      </c>
      <c r="K1188" s="720">
        <f t="shared" si="146"/>
        <v>0.14981617647058831</v>
      </c>
      <c r="L1188" s="663">
        <v>108800</v>
      </c>
    </row>
    <row r="1189" spans="1:12" s="28" customFormat="1" ht="15" customHeight="1">
      <c r="A1189" s="384">
        <v>21000000458</v>
      </c>
      <c r="B1189" s="932" t="s">
        <v>83</v>
      </c>
      <c r="C1189" s="933"/>
      <c r="D1189" s="933"/>
      <c r="E1189" s="933"/>
      <c r="F1189" s="934"/>
      <c r="G1189" s="81">
        <f t="shared" si="147"/>
        <v>136766.66666666669</v>
      </c>
      <c r="H1189" s="477">
        <v>164120</v>
      </c>
      <c r="I1189" s="720">
        <f t="shared" si="141"/>
        <v>0.10000000000000009</v>
      </c>
      <c r="J1189" s="477">
        <v>149200</v>
      </c>
      <c r="K1189" s="720">
        <f t="shared" si="146"/>
        <v>0.15034695451040858</v>
      </c>
      <c r="L1189" s="663">
        <v>129700</v>
      </c>
    </row>
    <row r="1190" spans="1:12" s="28" customFormat="1" ht="15" customHeight="1">
      <c r="A1190" s="430">
        <v>21000805759</v>
      </c>
      <c r="B1190" s="932" t="s">
        <v>13</v>
      </c>
      <c r="C1190" s="933"/>
      <c r="D1190" s="933"/>
      <c r="E1190" s="933"/>
      <c r="F1190" s="934"/>
      <c r="G1190" s="81">
        <f t="shared" si="147"/>
        <v>66416.666666666672</v>
      </c>
      <c r="H1190" s="477">
        <v>79700</v>
      </c>
      <c r="I1190" s="720">
        <f t="shared" si="141"/>
        <v>0</v>
      </c>
      <c r="J1190" s="477">
        <v>79700</v>
      </c>
      <c r="K1190" s="720">
        <f t="shared" si="146"/>
        <v>0.15007215007215002</v>
      </c>
      <c r="L1190" s="504">
        <v>69300</v>
      </c>
    </row>
    <row r="1191" spans="1:12" s="28" customFormat="1" ht="15" customHeight="1">
      <c r="A1191" s="384">
        <v>21000000215</v>
      </c>
      <c r="B1191" s="932" t="s">
        <v>123</v>
      </c>
      <c r="C1191" s="933"/>
      <c r="D1191" s="933"/>
      <c r="E1191" s="933"/>
      <c r="F1191" s="934"/>
      <c r="G1191" s="81">
        <f t="shared" si="147"/>
        <v>33583.333333333336</v>
      </c>
      <c r="H1191" s="477">
        <v>40300</v>
      </c>
      <c r="I1191" s="720">
        <f t="shared" si="141"/>
        <v>0</v>
      </c>
      <c r="J1191" s="477">
        <v>40300</v>
      </c>
      <c r="K1191" s="720">
        <f t="shared" si="146"/>
        <v>0.15142857142857147</v>
      </c>
      <c r="L1191" s="504">
        <v>35000</v>
      </c>
    </row>
    <row r="1192" spans="1:12" s="28" customFormat="1" ht="15" customHeight="1">
      <c r="A1192" s="426">
        <v>21000807548</v>
      </c>
      <c r="B1192" s="1090" t="s">
        <v>780</v>
      </c>
      <c r="C1192" s="1091"/>
      <c r="D1192" s="1091"/>
      <c r="E1192" s="1091"/>
      <c r="F1192" s="1092"/>
      <c r="G1192" s="82">
        <f t="shared" si="147"/>
        <v>67925</v>
      </c>
      <c r="H1192" s="477">
        <v>81510</v>
      </c>
      <c r="I1192" s="720">
        <f t="shared" si="141"/>
        <v>0.10000000000000009</v>
      </c>
      <c r="J1192" s="508">
        <v>74100</v>
      </c>
      <c r="K1192" s="720">
        <f t="shared" si="146"/>
        <v>0.15062111801242239</v>
      </c>
      <c r="L1192" s="504">
        <v>64400</v>
      </c>
    </row>
    <row r="1193" spans="1:12" s="28" customFormat="1" ht="15" customHeight="1">
      <c r="A1193" s="174"/>
      <c r="B1193" s="1052" t="s">
        <v>728</v>
      </c>
      <c r="C1193" s="1053"/>
      <c r="D1193" s="1053"/>
      <c r="E1193" s="1053"/>
      <c r="F1193" s="1054"/>
      <c r="G1193" s="541"/>
      <c r="H1193" s="313"/>
      <c r="I1193" s="720"/>
      <c r="J1193" s="313"/>
      <c r="K1193" s="720"/>
      <c r="L1193" s="485"/>
    </row>
    <row r="1194" spans="1:12" s="28" customFormat="1" ht="15" customHeight="1">
      <c r="A1194" s="430">
        <v>21000000457</v>
      </c>
      <c r="B1194" s="1015" t="s">
        <v>84</v>
      </c>
      <c r="C1194" s="1016"/>
      <c r="D1194" s="1016"/>
      <c r="E1194" s="1016"/>
      <c r="F1194" s="1017"/>
      <c r="G1194" s="81">
        <f>H1194/1.2</f>
        <v>127083.33333333334</v>
      </c>
      <c r="H1194" s="477">
        <v>152500</v>
      </c>
      <c r="I1194" s="720">
        <f t="shared" si="141"/>
        <v>0</v>
      </c>
      <c r="J1194" s="477">
        <v>152500</v>
      </c>
      <c r="K1194" s="720">
        <f t="shared" ref="K1194:K1200" si="148">J1194/L1194-100%</f>
        <v>0.15007541478129705</v>
      </c>
      <c r="L1194" s="663">
        <v>132600</v>
      </c>
    </row>
    <row r="1195" spans="1:12" s="28" customFormat="1" ht="15" customHeight="1">
      <c r="A1195" s="384">
        <v>21000801127</v>
      </c>
      <c r="B1195" s="1015" t="s">
        <v>85</v>
      </c>
      <c r="C1195" s="1016"/>
      <c r="D1195" s="1016"/>
      <c r="E1195" s="1016"/>
      <c r="F1195" s="1017"/>
      <c r="G1195" s="81">
        <f t="shared" ref="G1195:G1200" si="149">H1195/1.2</f>
        <v>155558.33333333337</v>
      </c>
      <c r="H1195" s="477">
        <v>186670.00000000003</v>
      </c>
      <c r="I1195" s="720">
        <f t="shared" si="141"/>
        <v>0.10000000000000009</v>
      </c>
      <c r="J1195" s="477">
        <v>169700</v>
      </c>
      <c r="K1195" s="720">
        <f t="shared" si="148"/>
        <v>0.14972899728997291</v>
      </c>
      <c r="L1195" s="663">
        <v>147600</v>
      </c>
    </row>
    <row r="1196" spans="1:12" s="28" customFormat="1" ht="15" customHeight="1">
      <c r="A1196" s="384">
        <v>21001805756</v>
      </c>
      <c r="B1196" s="1138" t="s">
        <v>86</v>
      </c>
      <c r="C1196" s="1139"/>
      <c r="D1196" s="1139"/>
      <c r="E1196" s="1139"/>
      <c r="F1196" s="1140"/>
      <c r="G1196" s="81">
        <f t="shared" si="149"/>
        <v>114675</v>
      </c>
      <c r="H1196" s="477">
        <v>137610</v>
      </c>
      <c r="I1196" s="720">
        <f t="shared" si="141"/>
        <v>0.10000000000000009</v>
      </c>
      <c r="J1196" s="477">
        <v>125100</v>
      </c>
      <c r="K1196" s="720">
        <f t="shared" si="148"/>
        <v>0.14981617647058831</v>
      </c>
      <c r="L1196" s="663">
        <v>108800</v>
      </c>
    </row>
    <row r="1197" spans="1:12" s="28" customFormat="1" ht="15" customHeight="1">
      <c r="A1197" s="384">
        <v>21000807870</v>
      </c>
      <c r="B1197" s="1138" t="s">
        <v>87</v>
      </c>
      <c r="C1197" s="1139"/>
      <c r="D1197" s="1139"/>
      <c r="E1197" s="1139"/>
      <c r="F1197" s="1140"/>
      <c r="G1197" s="81">
        <f t="shared" si="149"/>
        <v>136766.66666666669</v>
      </c>
      <c r="H1197" s="477">
        <v>164120</v>
      </c>
      <c r="I1197" s="720">
        <f t="shared" si="141"/>
        <v>0.10000000000000009</v>
      </c>
      <c r="J1197" s="477">
        <v>149200</v>
      </c>
      <c r="K1197" s="720">
        <f t="shared" si="148"/>
        <v>0.15034695451040858</v>
      </c>
      <c r="L1197" s="663">
        <v>129700</v>
      </c>
    </row>
    <row r="1198" spans="1:12" s="28" customFormat="1" ht="15" customHeight="1">
      <c r="A1198" s="430">
        <v>21000805760</v>
      </c>
      <c r="B1198" s="1138" t="s">
        <v>124</v>
      </c>
      <c r="C1198" s="1139"/>
      <c r="D1198" s="1139"/>
      <c r="E1198" s="1139"/>
      <c r="F1198" s="1140"/>
      <c r="G1198" s="81">
        <f t="shared" si="149"/>
        <v>66416.666666666672</v>
      </c>
      <c r="H1198" s="477">
        <v>79700</v>
      </c>
      <c r="I1198" s="720">
        <f t="shared" si="141"/>
        <v>0</v>
      </c>
      <c r="J1198" s="477">
        <v>79700</v>
      </c>
      <c r="K1198" s="720">
        <f t="shared" si="148"/>
        <v>0.15007215007215002</v>
      </c>
      <c r="L1198" s="504">
        <v>69300</v>
      </c>
    </row>
    <row r="1199" spans="1:12" s="28" customFormat="1" ht="15" customHeight="1">
      <c r="A1199" s="384">
        <v>21000000217</v>
      </c>
      <c r="B1199" s="1138" t="s">
        <v>88</v>
      </c>
      <c r="C1199" s="1139"/>
      <c r="D1199" s="1139"/>
      <c r="E1199" s="1139"/>
      <c r="F1199" s="1140"/>
      <c r="G1199" s="81">
        <f t="shared" si="149"/>
        <v>33583.333333333336</v>
      </c>
      <c r="H1199" s="477">
        <v>40300</v>
      </c>
      <c r="I1199" s="720">
        <f t="shared" si="141"/>
        <v>0</v>
      </c>
      <c r="J1199" s="477">
        <v>40300</v>
      </c>
      <c r="K1199" s="720">
        <f t="shared" si="148"/>
        <v>0.15142857142857147</v>
      </c>
      <c r="L1199" s="504">
        <v>35000</v>
      </c>
    </row>
    <row r="1200" spans="1:12" s="28" customFormat="1" ht="15" customHeight="1">
      <c r="A1200" s="426">
        <v>21000807549</v>
      </c>
      <c r="B1200" s="1269" t="s">
        <v>89</v>
      </c>
      <c r="C1200" s="1270"/>
      <c r="D1200" s="1270"/>
      <c r="E1200" s="1270"/>
      <c r="F1200" s="1271"/>
      <c r="G1200" s="82">
        <f t="shared" si="149"/>
        <v>67925</v>
      </c>
      <c r="H1200" s="477">
        <v>81510</v>
      </c>
      <c r="I1200" s="720">
        <f t="shared" si="141"/>
        <v>0.10000000000000009</v>
      </c>
      <c r="J1200" s="508">
        <v>74100</v>
      </c>
      <c r="K1200" s="720">
        <f t="shared" si="148"/>
        <v>0.15062111801242239</v>
      </c>
      <c r="L1200" s="504">
        <v>64400</v>
      </c>
    </row>
    <row r="1201" spans="1:12" s="28" customFormat="1" ht="15" customHeight="1">
      <c r="A1201" s="79"/>
      <c r="B1201" s="1052" t="s">
        <v>729</v>
      </c>
      <c r="C1201" s="1053"/>
      <c r="D1201" s="1053"/>
      <c r="E1201" s="1053"/>
      <c r="F1201" s="1054"/>
      <c r="G1201" s="541"/>
      <c r="H1201" s="313"/>
      <c r="I1201" s="313"/>
      <c r="J1201" s="313"/>
      <c r="K1201" s="720"/>
      <c r="L1201" s="485"/>
    </row>
    <row r="1202" spans="1:12" s="28" customFormat="1" ht="29.1" customHeight="1">
      <c r="A1202" s="406">
        <v>21000001635</v>
      </c>
      <c r="B1202" s="1257" t="s">
        <v>665</v>
      </c>
      <c r="C1202" s="1258"/>
      <c r="D1202" s="1258"/>
      <c r="E1202" s="1258"/>
      <c r="F1202" s="1259"/>
      <c r="G1202" s="82">
        <f>H1202/1.2</f>
        <v>82512.499999999985</v>
      </c>
      <c r="H1202" s="477">
        <v>99014.999999999985</v>
      </c>
      <c r="I1202" s="720">
        <f>H1202/J1202-100%</f>
        <v>0.14999999999999991</v>
      </c>
      <c r="J1202" s="477">
        <v>86100</v>
      </c>
      <c r="K1202" s="720">
        <f>J1202/L1202-100%</f>
        <v>0.14953271028037385</v>
      </c>
      <c r="L1202" s="663">
        <v>74900</v>
      </c>
    </row>
    <row r="1203" spans="1:12" s="173" customFormat="1" ht="12.95" customHeight="1">
      <c r="A1203" s="776" t="s">
        <v>446</v>
      </c>
      <c r="B1203" s="249" t="s">
        <v>800</v>
      </c>
      <c r="C1203" s="249"/>
      <c r="D1203" s="249"/>
      <c r="E1203" s="249"/>
      <c r="F1203" s="249"/>
      <c r="G1203" s="381"/>
      <c r="H1203" s="719"/>
      <c r="I1203" s="720"/>
      <c r="J1203" s="719"/>
      <c r="K1203" s="738"/>
      <c r="L1203" s="686"/>
    </row>
    <row r="1204" spans="1:12" s="173" customFormat="1" ht="12.95" customHeight="1">
      <c r="A1204" s="779" t="s">
        <v>211</v>
      </c>
      <c r="B1204" s="249" t="s">
        <v>801</v>
      </c>
      <c r="C1204" s="249"/>
      <c r="D1204" s="249"/>
      <c r="E1204" s="249"/>
      <c r="F1204" s="249"/>
      <c r="G1204" s="381"/>
      <c r="H1204" s="686"/>
      <c r="I1204" s="720"/>
      <c r="J1204" s="686"/>
      <c r="K1204" s="738"/>
      <c r="L1204" s="686"/>
    </row>
    <row r="1205" spans="1:12" s="173" customFormat="1" ht="12.95" customHeight="1">
      <c r="A1205" s="777" t="s">
        <v>212</v>
      </c>
      <c r="B1205" s="756" t="s">
        <v>136</v>
      </c>
      <c r="C1205" s="756"/>
      <c r="D1205" s="756"/>
      <c r="E1205" s="756"/>
      <c r="F1205" s="756"/>
      <c r="G1205" s="757"/>
      <c r="H1205" s="758"/>
      <c r="I1205" s="720"/>
      <c r="J1205" s="758"/>
      <c r="K1205" s="759"/>
      <c r="L1205" s="758"/>
    </row>
    <row r="1206" spans="1:12" s="28" customFormat="1" ht="15" customHeight="1" thickBot="1">
      <c r="A1206" s="349"/>
      <c r="B1206" s="1051"/>
      <c r="C1206" s="1051"/>
      <c r="D1206" s="1051"/>
      <c r="E1206" s="1051"/>
      <c r="F1206" s="1051"/>
      <c r="G1206" s="946">
        <v>44805</v>
      </c>
      <c r="H1206" s="947"/>
      <c r="I1206" s="720"/>
      <c r="J1206" s="805"/>
      <c r="K1206" s="946">
        <v>44593</v>
      </c>
      <c r="L1206" s="947"/>
    </row>
    <row r="1207" spans="1:12" s="24" customFormat="1" ht="20.100000000000001" customHeight="1">
      <c r="A1207" s="23" t="s">
        <v>205</v>
      </c>
      <c r="B1207" s="1357" t="s">
        <v>401</v>
      </c>
      <c r="C1207" s="1358"/>
      <c r="D1207" s="1358"/>
      <c r="E1207" s="1358"/>
      <c r="F1207" s="1359"/>
      <c r="G1207" s="923" t="s">
        <v>253</v>
      </c>
      <c r="H1207" s="924"/>
      <c r="I1207" s="720"/>
      <c r="J1207" s="807"/>
      <c r="K1207" s="923" t="s">
        <v>253</v>
      </c>
      <c r="L1207" s="924"/>
    </row>
    <row r="1208" spans="1:12" s="28" customFormat="1" ht="20.100000000000001" customHeight="1" thickBot="1">
      <c r="A1208" s="25"/>
      <c r="B1208" s="1353" t="s">
        <v>402</v>
      </c>
      <c r="C1208" s="1354"/>
      <c r="D1208" s="1354"/>
      <c r="E1208" s="1354"/>
      <c r="F1208" s="1355"/>
      <c r="G1208" s="47" t="s">
        <v>206</v>
      </c>
      <c r="H1208" s="476" t="s">
        <v>670</v>
      </c>
      <c r="I1208" s="720"/>
      <c r="J1208" s="476" t="s">
        <v>670</v>
      </c>
      <c r="K1208" s="730" t="s">
        <v>1292</v>
      </c>
      <c r="L1208" s="476" t="s">
        <v>670</v>
      </c>
    </row>
    <row r="1209" spans="1:12" s="623" customFormat="1" ht="15" customHeight="1">
      <c r="A1209" s="626"/>
      <c r="B1209" s="909" t="s">
        <v>1351</v>
      </c>
      <c r="C1209" s="1400"/>
      <c r="D1209" s="1400"/>
      <c r="E1209" s="1400"/>
      <c r="F1209" s="1400"/>
      <c r="G1209" s="627"/>
      <c r="H1209" s="628"/>
      <c r="I1209" s="720"/>
      <c r="J1209" s="628"/>
      <c r="K1209" s="740"/>
      <c r="L1209" s="683"/>
    </row>
    <row r="1210" spans="1:12" s="88" customFormat="1" ht="15" customHeight="1">
      <c r="A1210" s="629">
        <v>21000801027</v>
      </c>
      <c r="B1210" s="69" t="s">
        <v>501</v>
      </c>
      <c r="C1210" s="162"/>
      <c r="D1210" s="70"/>
      <c r="E1210" s="70"/>
      <c r="F1210" s="71"/>
      <c r="G1210" s="53">
        <f>H1210/1.2</f>
        <v>25750</v>
      </c>
      <c r="H1210" s="477">
        <v>30900</v>
      </c>
      <c r="I1210" s="720">
        <f t="shared" ref="I1210:I1259" si="150">H1210/J1210-100%</f>
        <v>0.19953416149068315</v>
      </c>
      <c r="J1210" s="477">
        <v>25760</v>
      </c>
      <c r="K1210" s="729">
        <f>H1210/L1210-100%</f>
        <v>0.37946428571428581</v>
      </c>
      <c r="L1210" s="672">
        <v>22400</v>
      </c>
    </row>
    <row r="1211" spans="1:12" s="24" customFormat="1" ht="15" customHeight="1">
      <c r="A1211" s="630">
        <v>21000801114</v>
      </c>
      <c r="B1211" s="69" t="s">
        <v>171</v>
      </c>
      <c r="C1211" s="162"/>
      <c r="D1211" s="70"/>
      <c r="E1211" s="70"/>
      <c r="F1211" s="71"/>
      <c r="G1211" s="53">
        <f t="shared" ref="G1211:G1233" si="151">H1211/1.2</f>
        <v>37250</v>
      </c>
      <c r="H1211" s="477">
        <v>44700</v>
      </c>
      <c r="I1211" s="720">
        <f t="shared" si="150"/>
        <v>0.29998545877562899</v>
      </c>
      <c r="J1211" s="477">
        <v>34385</v>
      </c>
      <c r="K1211" s="729">
        <f t="shared" ref="K1211:K1259" si="152">H1211/L1211-100%</f>
        <v>0.49498327759197314</v>
      </c>
      <c r="L1211" s="672">
        <v>29900</v>
      </c>
    </row>
    <row r="1212" spans="1:12" s="88" customFormat="1" ht="15" customHeight="1">
      <c r="A1212" s="858">
        <v>21000006393</v>
      </c>
      <c r="B1212" s="1439" t="s">
        <v>1254</v>
      </c>
      <c r="C1212" s="1440"/>
      <c r="D1212" s="1440"/>
      <c r="E1212" s="1440"/>
      <c r="F1212" s="1441"/>
      <c r="G1212" s="55">
        <f>H1212/1.2</f>
        <v>18975</v>
      </c>
      <c r="H1212" s="478">
        <v>22770</v>
      </c>
      <c r="I1212" s="734">
        <f t="shared" si="150"/>
        <v>0.19999999999999996</v>
      </c>
      <c r="J1212" s="478">
        <v>18975</v>
      </c>
      <c r="K1212" s="857">
        <f t="shared" si="152"/>
        <v>0.37999999999999989</v>
      </c>
      <c r="L1212" s="676">
        <v>16500</v>
      </c>
    </row>
    <row r="1213" spans="1:12" s="88" customFormat="1" ht="15" customHeight="1">
      <c r="A1213" s="858">
        <v>21000009845</v>
      </c>
      <c r="B1213" s="874" t="s">
        <v>1481</v>
      </c>
      <c r="C1213" s="875"/>
      <c r="D1213" s="875"/>
      <c r="E1213" s="875"/>
      <c r="F1213" s="876"/>
      <c r="G1213" s="55">
        <f>H1213/1.2</f>
        <v>19583.333333333336</v>
      </c>
      <c r="H1213" s="478">
        <v>23500</v>
      </c>
      <c r="I1213" s="734"/>
      <c r="J1213" s="478"/>
      <c r="K1213" s="857"/>
      <c r="L1213" s="676"/>
    </row>
    <row r="1214" spans="1:12" s="24" customFormat="1" ht="15" customHeight="1">
      <c r="A1214" s="630">
        <v>21010801217</v>
      </c>
      <c r="B1214" s="89" t="s">
        <v>473</v>
      </c>
      <c r="C1214" s="140"/>
      <c r="D1214" s="90"/>
      <c r="E1214" s="90"/>
      <c r="F1214" s="91"/>
      <c r="G1214" s="53">
        <f t="shared" si="151"/>
        <v>22083.333333333336</v>
      </c>
      <c r="H1214" s="477">
        <v>26500</v>
      </c>
      <c r="I1214" s="720">
        <f t="shared" si="150"/>
        <v>0.24559341950646307</v>
      </c>
      <c r="J1214" s="477">
        <v>21275</v>
      </c>
      <c r="K1214" s="729">
        <f t="shared" si="152"/>
        <v>0.43243243243243246</v>
      </c>
      <c r="L1214" s="672">
        <v>18500</v>
      </c>
    </row>
    <row r="1215" spans="1:12" s="24" customFormat="1" ht="15" customHeight="1">
      <c r="A1215" s="630">
        <v>21010801218</v>
      </c>
      <c r="B1215" s="89" t="s">
        <v>474</v>
      </c>
      <c r="C1215" s="140"/>
      <c r="D1215" s="90"/>
      <c r="E1215" s="90"/>
      <c r="F1215" s="91"/>
      <c r="G1215" s="53">
        <f t="shared" si="151"/>
        <v>23458.333333333336</v>
      </c>
      <c r="H1215" s="477">
        <v>28150</v>
      </c>
      <c r="I1215" s="720">
        <f t="shared" si="150"/>
        <v>0.19991474850809898</v>
      </c>
      <c r="J1215" s="477">
        <v>23460</v>
      </c>
      <c r="K1215" s="729">
        <f t="shared" si="152"/>
        <v>0.37990196078431371</v>
      </c>
      <c r="L1215" s="672">
        <v>20400</v>
      </c>
    </row>
    <row r="1216" spans="1:12" s="24" customFormat="1" ht="15" customHeight="1">
      <c r="A1216" s="630">
        <v>21000804260</v>
      </c>
      <c r="B1216" s="89" t="s">
        <v>475</v>
      </c>
      <c r="C1216" s="140"/>
      <c r="D1216" s="90"/>
      <c r="E1216" s="90"/>
      <c r="F1216" s="91"/>
      <c r="G1216" s="53">
        <f t="shared" si="151"/>
        <v>31500</v>
      </c>
      <c r="H1216" s="477">
        <v>37800</v>
      </c>
      <c r="I1216" s="720">
        <f t="shared" si="150"/>
        <v>0.29919230108266026</v>
      </c>
      <c r="J1216" s="477">
        <v>29095</v>
      </c>
      <c r="K1216" s="729">
        <f t="shared" si="152"/>
        <v>0.49407114624505932</v>
      </c>
      <c r="L1216" s="672">
        <v>25300</v>
      </c>
    </row>
    <row r="1217" spans="1:12" s="24" customFormat="1" ht="15" customHeight="1">
      <c r="A1217" s="630">
        <v>21000804261</v>
      </c>
      <c r="B1217" s="95" t="s">
        <v>476</v>
      </c>
      <c r="C1217" s="164"/>
      <c r="D1217" s="96"/>
      <c r="E1217" s="96"/>
      <c r="F1217" s="97"/>
      <c r="G1217" s="53">
        <f t="shared" si="151"/>
        <v>46000</v>
      </c>
      <c r="H1217" s="477">
        <v>55200</v>
      </c>
      <c r="I1217" s="720">
        <f t="shared" si="150"/>
        <v>0.25</v>
      </c>
      <c r="J1217" s="477">
        <v>44160</v>
      </c>
      <c r="K1217" s="729">
        <f t="shared" si="152"/>
        <v>0.4375</v>
      </c>
      <c r="L1217" s="663">
        <v>38400</v>
      </c>
    </row>
    <row r="1218" spans="1:12" s="24" customFormat="1" ht="15" customHeight="1">
      <c r="A1218" s="631">
        <v>21000804267</v>
      </c>
      <c r="B1218" s="92" t="s">
        <v>556</v>
      </c>
      <c r="C1218" s="164"/>
      <c r="D1218" s="96"/>
      <c r="E1218" s="96"/>
      <c r="F1218" s="97"/>
      <c r="G1218" s="55">
        <f t="shared" si="151"/>
        <v>30000</v>
      </c>
      <c r="H1218" s="477">
        <v>36000</v>
      </c>
      <c r="I1218" s="720">
        <f t="shared" si="150"/>
        <v>9.8398169336384456E-2</v>
      </c>
      <c r="J1218" s="477">
        <v>32775</v>
      </c>
      <c r="K1218" s="729">
        <f t="shared" si="152"/>
        <v>0.26315789473684204</v>
      </c>
      <c r="L1218" s="662">
        <v>28500</v>
      </c>
    </row>
    <row r="1219" spans="1:12" s="24" customFormat="1" ht="15" customHeight="1">
      <c r="A1219" s="631">
        <v>21000005157</v>
      </c>
      <c r="B1219" s="874" t="s">
        <v>1165</v>
      </c>
      <c r="C1219" s="875"/>
      <c r="D1219" s="875"/>
      <c r="E1219" s="875"/>
      <c r="F1219" s="876"/>
      <c r="G1219" s="55">
        <f t="shared" si="151"/>
        <v>25641.666666666668</v>
      </c>
      <c r="H1219" s="477">
        <v>30770</v>
      </c>
      <c r="I1219" s="720">
        <f t="shared" si="150"/>
        <v>0.19984402417625269</v>
      </c>
      <c r="J1219" s="477">
        <v>25645</v>
      </c>
      <c r="K1219" s="729">
        <f t="shared" si="152"/>
        <v>0.37982062780269055</v>
      </c>
      <c r="L1219" s="662">
        <v>22300</v>
      </c>
    </row>
    <row r="1220" spans="1:12" s="24" customFormat="1" ht="15" customHeight="1">
      <c r="A1220" s="631">
        <v>21000005287</v>
      </c>
      <c r="B1220" s="874" t="s">
        <v>1224</v>
      </c>
      <c r="C1220" s="875"/>
      <c r="D1220" s="875"/>
      <c r="E1220" s="875"/>
      <c r="F1220" s="876"/>
      <c r="G1220" s="55">
        <f t="shared" si="151"/>
        <v>20700</v>
      </c>
      <c r="H1220" s="477">
        <v>24840</v>
      </c>
      <c r="I1220" s="720">
        <f t="shared" si="150"/>
        <v>0.19999999999999996</v>
      </c>
      <c r="J1220" s="477">
        <v>20700</v>
      </c>
      <c r="K1220" s="729">
        <f t="shared" si="152"/>
        <v>0.37999999999999989</v>
      </c>
      <c r="L1220" s="662">
        <v>18000</v>
      </c>
    </row>
    <row r="1221" spans="1:12" s="24" customFormat="1" ht="15" customHeight="1">
      <c r="A1221" s="631">
        <v>21000804265</v>
      </c>
      <c r="B1221" s="92" t="s">
        <v>477</v>
      </c>
      <c r="C1221" s="163"/>
      <c r="D1221" s="93"/>
      <c r="E1221" s="93"/>
      <c r="F1221" s="94"/>
      <c r="G1221" s="55">
        <f t="shared" si="151"/>
        <v>42500</v>
      </c>
      <c r="H1221" s="477">
        <v>51000</v>
      </c>
      <c r="I1221" s="720">
        <f t="shared" si="150"/>
        <v>0.24572545188080119</v>
      </c>
      <c r="J1221" s="477">
        <v>40940</v>
      </c>
      <c r="K1221" s="729">
        <f t="shared" si="152"/>
        <v>0.43258426966292141</v>
      </c>
      <c r="L1221" s="662">
        <v>35600</v>
      </c>
    </row>
    <row r="1222" spans="1:12" s="24" customFormat="1" ht="15" customHeight="1">
      <c r="A1222" s="631">
        <v>21000804266</v>
      </c>
      <c r="B1222" s="92" t="s">
        <v>478</v>
      </c>
      <c r="C1222" s="163"/>
      <c r="D1222" s="93"/>
      <c r="E1222" s="93"/>
      <c r="F1222" s="94"/>
      <c r="G1222" s="55">
        <f t="shared" si="151"/>
        <v>44083.333333333336</v>
      </c>
      <c r="H1222" s="477">
        <v>52900</v>
      </c>
      <c r="I1222" s="720">
        <f t="shared" si="150"/>
        <v>0.25</v>
      </c>
      <c r="J1222" s="477">
        <v>42320</v>
      </c>
      <c r="K1222" s="729">
        <f t="shared" si="152"/>
        <v>0.4375</v>
      </c>
      <c r="L1222" s="662">
        <v>36800</v>
      </c>
    </row>
    <row r="1223" spans="1:12" s="24" customFormat="1" ht="15" customHeight="1">
      <c r="A1223" s="631">
        <v>21000804264</v>
      </c>
      <c r="B1223" s="92" t="s">
        <v>479</v>
      </c>
      <c r="C1223" s="163"/>
      <c r="D1223" s="93"/>
      <c r="E1223" s="93"/>
      <c r="F1223" s="94"/>
      <c r="G1223" s="55">
        <f t="shared" si="151"/>
        <v>47333.333333333336</v>
      </c>
      <c r="H1223" s="477">
        <v>56800</v>
      </c>
      <c r="I1223" s="720">
        <f t="shared" si="150"/>
        <v>0.25041276829939463</v>
      </c>
      <c r="J1223" s="477">
        <v>45425</v>
      </c>
      <c r="K1223" s="729">
        <f t="shared" si="152"/>
        <v>0.43797468354430369</v>
      </c>
      <c r="L1223" s="662">
        <v>39500</v>
      </c>
    </row>
    <row r="1224" spans="1:12" s="24" customFormat="1" ht="15" customHeight="1">
      <c r="A1224" s="631">
        <v>21000005760</v>
      </c>
      <c r="B1224" s="874" t="s">
        <v>1241</v>
      </c>
      <c r="C1224" s="875"/>
      <c r="D1224" s="875"/>
      <c r="E1224" s="875"/>
      <c r="F1224" s="876"/>
      <c r="G1224" s="55">
        <f>H1224/1.2</f>
        <v>37375</v>
      </c>
      <c r="H1224" s="477">
        <v>44850</v>
      </c>
      <c r="I1224" s="720">
        <f t="shared" si="150"/>
        <v>0.19999999999999996</v>
      </c>
      <c r="J1224" s="477">
        <v>37375</v>
      </c>
      <c r="K1224" s="729">
        <f t="shared" si="152"/>
        <v>0.37999999999999989</v>
      </c>
      <c r="L1224" s="662">
        <v>32500</v>
      </c>
    </row>
    <row r="1225" spans="1:12" s="24" customFormat="1" ht="15" customHeight="1">
      <c r="A1225" s="631">
        <v>21000005481</v>
      </c>
      <c r="B1225" s="874" t="s">
        <v>1240</v>
      </c>
      <c r="C1225" s="875"/>
      <c r="D1225" s="875"/>
      <c r="E1225" s="875"/>
      <c r="F1225" s="876"/>
      <c r="G1225" s="55">
        <f>H1225/1.2</f>
        <v>23333.333333333336</v>
      </c>
      <c r="H1225" s="477">
        <v>28000</v>
      </c>
      <c r="I1225" s="720">
        <f t="shared" si="150"/>
        <v>0.12201963534361848</v>
      </c>
      <c r="J1225" s="477">
        <v>24955</v>
      </c>
      <c r="K1225" s="729">
        <f t="shared" si="152"/>
        <v>0.29032258064516125</v>
      </c>
      <c r="L1225" s="662">
        <v>21700</v>
      </c>
    </row>
    <row r="1226" spans="1:12" s="24" customFormat="1" ht="15" customHeight="1">
      <c r="A1226" s="631">
        <v>21000003091</v>
      </c>
      <c r="B1226" s="92" t="s">
        <v>1145</v>
      </c>
      <c r="C1226" s="163"/>
      <c r="D1226" s="93"/>
      <c r="E1226" s="93"/>
      <c r="F1226" s="94"/>
      <c r="G1226" s="55">
        <f t="shared" si="151"/>
        <v>24725</v>
      </c>
      <c r="H1226" s="477">
        <v>29670</v>
      </c>
      <c r="I1226" s="720">
        <f t="shared" si="150"/>
        <v>0.19999999999999996</v>
      </c>
      <c r="J1226" s="477">
        <v>24725</v>
      </c>
      <c r="K1226" s="729">
        <f t="shared" si="152"/>
        <v>0.37999999999999989</v>
      </c>
      <c r="L1226" s="662">
        <v>21500</v>
      </c>
    </row>
    <row r="1227" spans="1:12" s="24" customFormat="1" ht="15" customHeight="1">
      <c r="A1227" s="630">
        <v>21000804263</v>
      </c>
      <c r="B1227" s="95" t="s">
        <v>528</v>
      </c>
      <c r="C1227" s="164"/>
      <c r="D1227" s="96"/>
      <c r="E1227" s="96"/>
      <c r="F1227" s="97"/>
      <c r="G1227" s="41">
        <f t="shared" si="151"/>
        <v>24666.666666666668</v>
      </c>
      <c r="H1227" s="477">
        <v>29600</v>
      </c>
      <c r="I1227" s="720">
        <f t="shared" si="150"/>
        <v>0.24947235120303923</v>
      </c>
      <c r="J1227" s="477">
        <v>23690</v>
      </c>
      <c r="K1227" s="729">
        <f t="shared" si="152"/>
        <v>0.43689320388349517</v>
      </c>
      <c r="L1227" s="663">
        <v>20600</v>
      </c>
    </row>
    <row r="1228" spans="1:12" s="24" customFormat="1" ht="15" customHeight="1">
      <c r="A1228" s="630">
        <v>21000001341</v>
      </c>
      <c r="B1228" s="95" t="s">
        <v>10</v>
      </c>
      <c r="C1228" s="164"/>
      <c r="D1228" s="96"/>
      <c r="E1228" s="96"/>
      <c r="F1228" s="97"/>
      <c r="G1228" s="41">
        <f t="shared" si="151"/>
        <v>22333.333333333336</v>
      </c>
      <c r="H1228" s="477">
        <v>26800</v>
      </c>
      <c r="I1228" s="720">
        <f t="shared" si="150"/>
        <v>0.24622180888165546</v>
      </c>
      <c r="J1228" s="477">
        <v>21505</v>
      </c>
      <c r="K1228" s="729">
        <f t="shared" si="152"/>
        <v>0.4331550802139037</v>
      </c>
      <c r="L1228" s="663">
        <v>18700</v>
      </c>
    </row>
    <row r="1229" spans="1:12" s="24" customFormat="1" ht="15" customHeight="1">
      <c r="A1229" s="630">
        <v>21000002711</v>
      </c>
      <c r="B1229" s="95" t="s">
        <v>831</v>
      </c>
      <c r="C1229" s="164"/>
      <c r="D1229" s="96"/>
      <c r="E1229" s="96"/>
      <c r="F1229" s="97"/>
      <c r="G1229" s="41">
        <f t="shared" si="151"/>
        <v>21041.666666666668</v>
      </c>
      <c r="H1229" s="477">
        <v>25250</v>
      </c>
      <c r="I1229" s="720">
        <f t="shared" si="150"/>
        <v>0.19980993110002365</v>
      </c>
      <c r="J1229" s="477">
        <v>21045</v>
      </c>
      <c r="K1229" s="729">
        <f t="shared" si="152"/>
        <v>0.37978142076502741</v>
      </c>
      <c r="L1229" s="663">
        <v>18300</v>
      </c>
    </row>
    <row r="1230" spans="1:12" s="88" customFormat="1" ht="15" customHeight="1">
      <c r="A1230" s="632">
        <v>21000002728</v>
      </c>
      <c r="B1230" s="223" t="s">
        <v>962</v>
      </c>
      <c r="C1230" s="224"/>
      <c r="D1230" s="225"/>
      <c r="E1230" s="225"/>
      <c r="F1230" s="226"/>
      <c r="G1230" s="55">
        <f t="shared" si="151"/>
        <v>32500</v>
      </c>
      <c r="H1230" s="477">
        <v>39000</v>
      </c>
      <c r="I1230" s="720">
        <f t="shared" si="150"/>
        <v>0.6462642465175179</v>
      </c>
      <c r="J1230" s="477">
        <v>23690</v>
      </c>
      <c r="K1230" s="729">
        <f t="shared" si="152"/>
        <v>0.89320388349514568</v>
      </c>
      <c r="L1230" s="676">
        <v>20600</v>
      </c>
    </row>
    <row r="1231" spans="1:12" s="24" customFormat="1" ht="15" customHeight="1">
      <c r="A1231" s="633">
        <v>21000801234</v>
      </c>
      <c r="B1231" s="95" t="s">
        <v>357</v>
      </c>
      <c r="C1231" s="164"/>
      <c r="D1231" s="96"/>
      <c r="E1231" s="96"/>
      <c r="F1231" s="97"/>
      <c r="G1231" s="53">
        <f t="shared" si="151"/>
        <v>18304.166666666668</v>
      </c>
      <c r="H1231" s="477">
        <v>21965</v>
      </c>
      <c r="I1231" s="720">
        <f t="shared" si="150"/>
        <v>0</v>
      </c>
      <c r="J1231" s="477">
        <v>21965</v>
      </c>
      <c r="K1231" s="729">
        <f t="shared" si="152"/>
        <v>0.14999999999999991</v>
      </c>
      <c r="L1231" s="663">
        <v>19100</v>
      </c>
    </row>
    <row r="1232" spans="1:12" s="24" customFormat="1" ht="15" customHeight="1">
      <c r="A1232" s="633">
        <v>21000801235</v>
      </c>
      <c r="B1232" s="95" t="s">
        <v>358</v>
      </c>
      <c r="C1232" s="164"/>
      <c r="D1232" s="96"/>
      <c r="E1232" s="96"/>
      <c r="F1232" s="97"/>
      <c r="G1232" s="53">
        <f t="shared" si="151"/>
        <v>20316.666666666668</v>
      </c>
      <c r="H1232" s="477">
        <v>24380</v>
      </c>
      <c r="I1232" s="720">
        <f t="shared" si="150"/>
        <v>0</v>
      </c>
      <c r="J1232" s="477">
        <v>24380</v>
      </c>
      <c r="K1232" s="729">
        <f t="shared" si="152"/>
        <v>0.14999999999999991</v>
      </c>
      <c r="L1232" s="663">
        <v>21200</v>
      </c>
    </row>
    <row r="1233" spans="1:12" s="24" customFormat="1" ht="15" customHeight="1">
      <c r="A1233" s="406">
        <v>21000801236</v>
      </c>
      <c r="B1233" s="98" t="s">
        <v>359</v>
      </c>
      <c r="C1233" s="165"/>
      <c r="D1233" s="99"/>
      <c r="E1233" s="99"/>
      <c r="F1233" s="100"/>
      <c r="G1233" s="53">
        <f t="shared" si="151"/>
        <v>22712.5</v>
      </c>
      <c r="H1233" s="477">
        <v>27255</v>
      </c>
      <c r="I1233" s="720">
        <f t="shared" si="150"/>
        <v>0</v>
      </c>
      <c r="J1233" s="477">
        <v>27255</v>
      </c>
      <c r="K1233" s="729">
        <f t="shared" si="152"/>
        <v>0.14999999999999991</v>
      </c>
      <c r="L1233" s="663">
        <v>23700</v>
      </c>
    </row>
    <row r="1234" spans="1:12" s="28" customFormat="1" ht="15" customHeight="1">
      <c r="A1234" s="634"/>
      <c r="B1234" s="908" t="s">
        <v>203</v>
      </c>
      <c r="C1234" s="909"/>
      <c r="D1234" s="909"/>
      <c r="E1234" s="909"/>
      <c r="F1234" s="910"/>
      <c r="G1234" s="52"/>
      <c r="H1234" s="479"/>
      <c r="I1234" s="720"/>
      <c r="J1234" s="479"/>
      <c r="K1234" s="729"/>
      <c r="L1234" s="324"/>
    </row>
    <row r="1235" spans="1:12" s="28" customFormat="1" ht="15" customHeight="1">
      <c r="A1235" s="633">
        <v>21000002822</v>
      </c>
      <c r="B1235" s="995" t="s">
        <v>1352</v>
      </c>
      <c r="C1235" s="996"/>
      <c r="D1235" s="996"/>
      <c r="E1235" s="996"/>
      <c r="F1235" s="997"/>
      <c r="G1235" s="53">
        <f>H1235/1.2</f>
        <v>66220.833333333343</v>
      </c>
      <c r="H1235" s="477">
        <f>L1235+L1235*0.15</f>
        <v>79465</v>
      </c>
      <c r="I1235" s="720">
        <f t="shared" si="150"/>
        <v>0</v>
      </c>
      <c r="J1235" s="477">
        <v>79465</v>
      </c>
      <c r="K1235" s="729">
        <f t="shared" si="152"/>
        <v>0.14999999999999991</v>
      </c>
      <c r="L1235" s="663">
        <v>69100</v>
      </c>
    </row>
    <row r="1236" spans="1:12" s="24" customFormat="1" ht="15" customHeight="1">
      <c r="A1236" s="633">
        <v>21000002827</v>
      </c>
      <c r="B1236" s="995" t="s">
        <v>1353</v>
      </c>
      <c r="C1236" s="996"/>
      <c r="D1236" s="996"/>
      <c r="E1236" s="996"/>
      <c r="F1236" s="997"/>
      <c r="G1236" s="53">
        <f>H1236/1.2</f>
        <v>75804.166666666672</v>
      </c>
      <c r="H1236" s="477">
        <f>L1236+L1236*0.15</f>
        <v>90965</v>
      </c>
      <c r="I1236" s="720">
        <f t="shared" si="150"/>
        <v>0</v>
      </c>
      <c r="J1236" s="477">
        <v>90965</v>
      </c>
      <c r="K1236" s="729">
        <f t="shared" si="152"/>
        <v>0.14999999999999991</v>
      </c>
      <c r="L1236" s="663">
        <v>79100</v>
      </c>
    </row>
    <row r="1237" spans="1:12" s="24" customFormat="1" ht="15" customHeight="1">
      <c r="A1237" s="635">
        <v>21000002828</v>
      </c>
      <c r="B1237" s="995" t="s">
        <v>1354</v>
      </c>
      <c r="C1237" s="996"/>
      <c r="D1237" s="996"/>
      <c r="E1237" s="996"/>
      <c r="F1237" s="997"/>
      <c r="G1237" s="53">
        <f>H1237/1.2</f>
        <v>45041.666666666672</v>
      </c>
      <c r="H1237" s="477">
        <f>L1237+L1237*0.15</f>
        <v>54050</v>
      </c>
      <c r="I1237" s="720">
        <f t="shared" si="150"/>
        <v>0</v>
      </c>
      <c r="J1237" s="477">
        <v>54050</v>
      </c>
      <c r="K1237" s="729">
        <f t="shared" si="152"/>
        <v>0.14999999999999991</v>
      </c>
      <c r="L1237" s="663">
        <v>47000</v>
      </c>
    </row>
    <row r="1238" spans="1:12" s="24" customFormat="1" ht="15" customHeight="1">
      <c r="A1238" s="635">
        <v>21000007909</v>
      </c>
      <c r="B1238" s="995" t="s">
        <v>1355</v>
      </c>
      <c r="C1238" s="996"/>
      <c r="D1238" s="996"/>
      <c r="E1238" s="996"/>
      <c r="F1238" s="997"/>
      <c r="G1238" s="53">
        <f>H1238/1.2</f>
        <v>56925</v>
      </c>
      <c r="H1238" s="477">
        <f>L1238+L1238*0.15</f>
        <v>68310</v>
      </c>
      <c r="I1238" s="720">
        <f t="shared" si="150"/>
        <v>0</v>
      </c>
      <c r="J1238" s="477">
        <v>68310</v>
      </c>
      <c r="K1238" s="729">
        <f t="shared" si="152"/>
        <v>0.14999999999999991</v>
      </c>
      <c r="L1238" s="663">
        <v>59400</v>
      </c>
    </row>
    <row r="1239" spans="1:12" s="24" customFormat="1" ht="15" customHeight="1">
      <c r="A1239" s="406">
        <v>21000000905</v>
      </c>
      <c r="B1239" s="902" t="s">
        <v>122</v>
      </c>
      <c r="C1239" s="903"/>
      <c r="D1239" s="903"/>
      <c r="E1239" s="903"/>
      <c r="F1239" s="904"/>
      <c r="G1239" s="210">
        <f>H1239/1.2</f>
        <v>4025</v>
      </c>
      <c r="H1239" s="477">
        <f>L1239+L1239*0.15</f>
        <v>4830</v>
      </c>
      <c r="I1239" s="720">
        <f t="shared" si="150"/>
        <v>0</v>
      </c>
      <c r="J1239" s="477">
        <v>4830</v>
      </c>
      <c r="K1239" s="720">
        <f>J1239/L1239-100%</f>
        <v>0.14999999999999991</v>
      </c>
      <c r="L1239" s="663">
        <v>4200</v>
      </c>
    </row>
    <row r="1240" spans="1:12" s="24" customFormat="1" ht="15" customHeight="1">
      <c r="A1240" s="636"/>
      <c r="B1240" s="908" t="s">
        <v>1356</v>
      </c>
      <c r="C1240" s="909"/>
      <c r="D1240" s="909"/>
      <c r="E1240" s="909"/>
      <c r="F1240" s="910"/>
      <c r="G1240" s="546"/>
      <c r="H1240" s="282"/>
      <c r="I1240" s="720"/>
      <c r="J1240" s="282"/>
      <c r="K1240" s="729"/>
      <c r="L1240" s="324"/>
    </row>
    <row r="1241" spans="1:12" s="24" customFormat="1" ht="15" customHeight="1">
      <c r="A1241" s="402">
        <v>21000000858</v>
      </c>
      <c r="B1241" s="95" t="s">
        <v>175</v>
      </c>
      <c r="C1241" s="164"/>
      <c r="D1241" s="96"/>
      <c r="E1241" s="96"/>
      <c r="F1241" s="97"/>
      <c r="G1241" s="53">
        <f>H1241/1.2</f>
        <v>766.66666666666674</v>
      </c>
      <c r="H1241" s="477">
        <f t="shared" ref="H1241:H1249" si="153">L1241+L1241*0.15</f>
        <v>920</v>
      </c>
      <c r="I1241" s="720">
        <f t="shared" si="150"/>
        <v>0</v>
      </c>
      <c r="J1241" s="477">
        <v>920</v>
      </c>
      <c r="K1241" s="729">
        <f t="shared" si="152"/>
        <v>0.14999999999999991</v>
      </c>
      <c r="L1241" s="663">
        <v>800</v>
      </c>
    </row>
    <row r="1242" spans="1:12" s="24" customFormat="1" ht="15" customHeight="1">
      <c r="A1242" s="402">
        <v>21000000859</v>
      </c>
      <c r="B1242" s="95" t="s">
        <v>176</v>
      </c>
      <c r="C1242" s="164"/>
      <c r="D1242" s="96"/>
      <c r="E1242" s="96"/>
      <c r="F1242" s="97"/>
      <c r="G1242" s="53">
        <f t="shared" ref="G1242:G1259" si="154">H1242/1.2</f>
        <v>1054.1666666666667</v>
      </c>
      <c r="H1242" s="477">
        <f t="shared" si="153"/>
        <v>1265</v>
      </c>
      <c r="I1242" s="720">
        <f t="shared" si="150"/>
        <v>0</v>
      </c>
      <c r="J1242" s="477">
        <v>1265</v>
      </c>
      <c r="K1242" s="729">
        <f t="shared" si="152"/>
        <v>0.14999999999999991</v>
      </c>
      <c r="L1242" s="663">
        <v>1100</v>
      </c>
    </row>
    <row r="1243" spans="1:12" s="24" customFormat="1" ht="15" customHeight="1">
      <c r="A1243" s="402">
        <v>21000807233</v>
      </c>
      <c r="B1243" s="95" t="s">
        <v>318</v>
      </c>
      <c r="C1243" s="164"/>
      <c r="D1243" s="96"/>
      <c r="E1243" s="96"/>
      <c r="F1243" s="97"/>
      <c r="G1243" s="53">
        <f t="shared" si="154"/>
        <v>3162.5</v>
      </c>
      <c r="H1243" s="477">
        <f t="shared" si="153"/>
        <v>3795</v>
      </c>
      <c r="I1243" s="720">
        <f t="shared" si="150"/>
        <v>0</v>
      </c>
      <c r="J1243" s="477">
        <v>3795</v>
      </c>
      <c r="K1243" s="729">
        <f t="shared" si="152"/>
        <v>0.14999999999999991</v>
      </c>
      <c r="L1243" s="504">
        <v>3300</v>
      </c>
    </row>
    <row r="1244" spans="1:12" s="24" customFormat="1" ht="15" customHeight="1">
      <c r="A1244" s="402">
        <v>21000807322</v>
      </c>
      <c r="B1244" s="95" t="s">
        <v>319</v>
      </c>
      <c r="C1244" s="164"/>
      <c r="D1244" s="96"/>
      <c r="E1244" s="96"/>
      <c r="F1244" s="97"/>
      <c r="G1244" s="53">
        <f t="shared" si="154"/>
        <v>3354.166666666667</v>
      </c>
      <c r="H1244" s="477">
        <f t="shared" si="153"/>
        <v>4025</v>
      </c>
      <c r="I1244" s="720">
        <f t="shared" si="150"/>
        <v>0</v>
      </c>
      <c r="J1244" s="477">
        <v>4025</v>
      </c>
      <c r="K1244" s="729">
        <f t="shared" si="152"/>
        <v>0.14999999999999991</v>
      </c>
      <c r="L1244" s="504">
        <v>3500</v>
      </c>
    </row>
    <row r="1245" spans="1:12" s="24" customFormat="1" ht="15" customHeight="1">
      <c r="A1245" s="402">
        <v>21000807323</v>
      </c>
      <c r="B1245" s="95" t="s">
        <v>320</v>
      </c>
      <c r="C1245" s="164"/>
      <c r="D1245" s="96"/>
      <c r="E1245" s="96"/>
      <c r="F1245" s="97"/>
      <c r="G1245" s="53">
        <f t="shared" si="154"/>
        <v>3833.3333333333335</v>
      </c>
      <c r="H1245" s="477">
        <f t="shared" si="153"/>
        <v>4600</v>
      </c>
      <c r="I1245" s="720">
        <f t="shared" si="150"/>
        <v>0</v>
      </c>
      <c r="J1245" s="477">
        <v>4600</v>
      </c>
      <c r="K1245" s="729">
        <f t="shared" si="152"/>
        <v>0.14999999999999991</v>
      </c>
      <c r="L1245" s="504">
        <v>4000</v>
      </c>
    </row>
    <row r="1246" spans="1:12" s="24" customFormat="1" ht="15" customHeight="1">
      <c r="A1246" s="402">
        <v>21000807324</v>
      </c>
      <c r="B1246" s="95" t="s">
        <v>321</v>
      </c>
      <c r="C1246" s="164"/>
      <c r="D1246" s="96"/>
      <c r="E1246" s="96"/>
      <c r="F1246" s="97"/>
      <c r="G1246" s="53">
        <f t="shared" si="154"/>
        <v>4120.8333333333339</v>
      </c>
      <c r="H1246" s="477">
        <f t="shared" si="153"/>
        <v>4945</v>
      </c>
      <c r="I1246" s="720">
        <f t="shared" si="150"/>
        <v>0</v>
      </c>
      <c r="J1246" s="477">
        <v>4945</v>
      </c>
      <c r="K1246" s="729">
        <f t="shared" si="152"/>
        <v>0.14999999999999991</v>
      </c>
      <c r="L1246" s="504">
        <v>4300</v>
      </c>
    </row>
    <row r="1247" spans="1:12" s="24" customFormat="1" ht="15" customHeight="1">
      <c r="A1247" s="402">
        <v>21000807325</v>
      </c>
      <c r="B1247" s="95" t="s">
        <v>322</v>
      </c>
      <c r="C1247" s="164"/>
      <c r="D1247" s="96"/>
      <c r="E1247" s="96"/>
      <c r="F1247" s="97"/>
      <c r="G1247" s="53">
        <f t="shared" si="154"/>
        <v>4408.3333333333339</v>
      </c>
      <c r="H1247" s="477">
        <f t="shared" si="153"/>
        <v>5290</v>
      </c>
      <c r="I1247" s="720">
        <f t="shared" si="150"/>
        <v>0</v>
      </c>
      <c r="J1247" s="477">
        <v>5290</v>
      </c>
      <c r="K1247" s="729">
        <f t="shared" si="152"/>
        <v>0.14999999999999991</v>
      </c>
      <c r="L1247" s="504">
        <v>4600</v>
      </c>
    </row>
    <row r="1248" spans="1:12" s="24" customFormat="1" ht="15" customHeight="1">
      <c r="A1248" s="402">
        <v>21000807326</v>
      </c>
      <c r="B1248" s="95" t="s">
        <v>323</v>
      </c>
      <c r="C1248" s="164"/>
      <c r="D1248" s="96"/>
      <c r="E1248" s="96"/>
      <c r="F1248" s="97"/>
      <c r="G1248" s="53">
        <f t="shared" si="154"/>
        <v>4695.8333333333339</v>
      </c>
      <c r="H1248" s="477">
        <f t="shared" si="153"/>
        <v>5635</v>
      </c>
      <c r="I1248" s="720">
        <f t="shared" si="150"/>
        <v>0</v>
      </c>
      <c r="J1248" s="477">
        <v>5635</v>
      </c>
      <c r="K1248" s="729">
        <f t="shared" si="152"/>
        <v>0.14999999999999991</v>
      </c>
      <c r="L1248" s="504">
        <v>4900</v>
      </c>
    </row>
    <row r="1249" spans="1:12" s="24" customFormat="1" ht="15" customHeight="1">
      <c r="A1249" s="402">
        <v>21000807327</v>
      </c>
      <c r="B1249" s="95" t="s">
        <v>324</v>
      </c>
      <c r="C1249" s="164"/>
      <c r="D1249" s="96"/>
      <c r="E1249" s="96"/>
      <c r="F1249" s="97"/>
      <c r="G1249" s="53">
        <f t="shared" si="154"/>
        <v>4983.3333333333339</v>
      </c>
      <c r="H1249" s="477">
        <f t="shared" si="153"/>
        <v>5980</v>
      </c>
      <c r="I1249" s="720">
        <f t="shared" si="150"/>
        <v>0</v>
      </c>
      <c r="J1249" s="477">
        <v>5980</v>
      </c>
      <c r="K1249" s="729">
        <f t="shared" si="152"/>
        <v>0.14999999999999991</v>
      </c>
      <c r="L1249" s="504">
        <v>5200</v>
      </c>
    </row>
    <row r="1250" spans="1:12" s="88" customFormat="1" ht="15" customHeight="1">
      <c r="A1250" s="632">
        <v>21000002817</v>
      </c>
      <c r="B1250" s="92" t="s">
        <v>960</v>
      </c>
      <c r="C1250" s="163"/>
      <c r="D1250" s="93"/>
      <c r="E1250" s="93"/>
      <c r="F1250" s="94"/>
      <c r="G1250" s="55">
        <f t="shared" si="154"/>
        <v>16500</v>
      </c>
      <c r="H1250" s="477">
        <v>19800</v>
      </c>
      <c r="I1250" s="720">
        <f t="shared" si="150"/>
        <v>0.49716446124763713</v>
      </c>
      <c r="J1250" s="477">
        <v>13225</v>
      </c>
      <c r="K1250" s="729">
        <f t="shared" si="152"/>
        <v>0.72173913043478266</v>
      </c>
      <c r="L1250" s="677">
        <v>11500</v>
      </c>
    </row>
    <row r="1251" spans="1:12" s="88" customFormat="1" ht="15" customHeight="1">
      <c r="A1251" s="632">
        <v>21000002818</v>
      </c>
      <c r="B1251" s="92" t="s">
        <v>961</v>
      </c>
      <c r="C1251" s="163"/>
      <c r="D1251" s="93"/>
      <c r="E1251" s="93"/>
      <c r="F1251" s="94"/>
      <c r="G1251" s="55">
        <f t="shared" si="154"/>
        <v>24150</v>
      </c>
      <c r="H1251" s="477">
        <v>28980</v>
      </c>
      <c r="I1251" s="720">
        <f t="shared" si="150"/>
        <v>0.5</v>
      </c>
      <c r="J1251" s="477">
        <v>19320</v>
      </c>
      <c r="K1251" s="729">
        <f t="shared" si="152"/>
        <v>0.72500000000000009</v>
      </c>
      <c r="L1251" s="677">
        <v>16800</v>
      </c>
    </row>
    <row r="1252" spans="1:12" s="24" customFormat="1" ht="15" customHeight="1">
      <c r="A1252" s="402">
        <v>21000000746</v>
      </c>
      <c r="B1252" s="95" t="s">
        <v>177</v>
      </c>
      <c r="C1252" s="164"/>
      <c r="D1252" s="96"/>
      <c r="E1252" s="96"/>
      <c r="F1252" s="97"/>
      <c r="G1252" s="53">
        <f t="shared" si="154"/>
        <v>15812.5</v>
      </c>
      <c r="H1252" s="477">
        <f t="shared" ref="H1252:H1259" si="155">L1252+L1252*0.15</f>
        <v>18975</v>
      </c>
      <c r="I1252" s="720">
        <f t="shared" si="150"/>
        <v>0</v>
      </c>
      <c r="J1252" s="477">
        <v>18975</v>
      </c>
      <c r="K1252" s="729">
        <f t="shared" si="152"/>
        <v>0.14999999999999991</v>
      </c>
      <c r="L1252" s="663">
        <v>16500</v>
      </c>
    </row>
    <row r="1253" spans="1:12" s="24" customFormat="1" ht="15" customHeight="1">
      <c r="A1253" s="402">
        <v>21000000750</v>
      </c>
      <c r="B1253" s="95" t="s">
        <v>178</v>
      </c>
      <c r="C1253" s="164"/>
      <c r="D1253" s="96"/>
      <c r="E1253" s="96"/>
      <c r="F1253" s="97"/>
      <c r="G1253" s="53">
        <f t="shared" si="154"/>
        <v>17633.333333333336</v>
      </c>
      <c r="H1253" s="477">
        <f t="shared" si="155"/>
        <v>21160</v>
      </c>
      <c r="I1253" s="720">
        <f t="shared" si="150"/>
        <v>0</v>
      </c>
      <c r="J1253" s="477">
        <v>21160</v>
      </c>
      <c r="K1253" s="729">
        <f t="shared" si="152"/>
        <v>0.14999999999999991</v>
      </c>
      <c r="L1253" s="663">
        <v>18400</v>
      </c>
    </row>
    <row r="1254" spans="1:12" s="24" customFormat="1" ht="15" customHeight="1">
      <c r="A1254" s="402">
        <v>21000000759</v>
      </c>
      <c r="B1254" s="95" t="s">
        <v>179</v>
      </c>
      <c r="C1254" s="164"/>
      <c r="D1254" s="96"/>
      <c r="E1254" s="96"/>
      <c r="F1254" s="97"/>
      <c r="G1254" s="53">
        <f t="shared" si="154"/>
        <v>20508.333333333336</v>
      </c>
      <c r="H1254" s="477">
        <f t="shared" si="155"/>
        <v>24610</v>
      </c>
      <c r="I1254" s="720">
        <f t="shared" si="150"/>
        <v>0</v>
      </c>
      <c r="J1254" s="477">
        <v>24610</v>
      </c>
      <c r="K1254" s="729">
        <f t="shared" si="152"/>
        <v>0.14999999999999991</v>
      </c>
      <c r="L1254" s="663">
        <v>21400</v>
      </c>
    </row>
    <row r="1255" spans="1:12" s="24" customFormat="1" ht="15" customHeight="1">
      <c r="A1255" s="402">
        <v>21000080242</v>
      </c>
      <c r="B1255" s="95" t="s">
        <v>180</v>
      </c>
      <c r="C1255" s="164"/>
      <c r="D1255" s="96"/>
      <c r="E1255" s="96"/>
      <c r="F1255" s="97"/>
      <c r="G1255" s="53">
        <f t="shared" si="154"/>
        <v>22041.666666666668</v>
      </c>
      <c r="H1255" s="477">
        <f t="shared" si="155"/>
        <v>26450</v>
      </c>
      <c r="I1255" s="720">
        <f t="shared" si="150"/>
        <v>0</v>
      </c>
      <c r="J1255" s="477">
        <v>26450</v>
      </c>
      <c r="K1255" s="729">
        <f t="shared" si="152"/>
        <v>0.14999999999999991</v>
      </c>
      <c r="L1255" s="663">
        <v>23000</v>
      </c>
    </row>
    <row r="1256" spans="1:12" s="24" customFormat="1" ht="15" customHeight="1">
      <c r="A1256" s="402">
        <v>21000080243</v>
      </c>
      <c r="B1256" s="95" t="s">
        <v>181</v>
      </c>
      <c r="C1256" s="164"/>
      <c r="D1256" s="96"/>
      <c r="E1256" s="96"/>
      <c r="F1256" s="97"/>
      <c r="G1256" s="53">
        <f t="shared" si="154"/>
        <v>26066.666666666668</v>
      </c>
      <c r="H1256" s="477">
        <f t="shared" si="155"/>
        <v>31280</v>
      </c>
      <c r="I1256" s="720">
        <f t="shared" si="150"/>
        <v>0</v>
      </c>
      <c r="J1256" s="477">
        <v>31280</v>
      </c>
      <c r="K1256" s="729">
        <f t="shared" si="152"/>
        <v>0.14999999999999991</v>
      </c>
      <c r="L1256" s="663">
        <v>27200</v>
      </c>
    </row>
    <row r="1257" spans="1:12" s="24" customFormat="1" ht="15" customHeight="1">
      <c r="A1257" s="402">
        <v>21000080244</v>
      </c>
      <c r="B1257" s="95" t="s">
        <v>182</v>
      </c>
      <c r="C1257" s="164"/>
      <c r="D1257" s="96"/>
      <c r="E1257" s="96"/>
      <c r="F1257" s="97"/>
      <c r="G1257" s="53">
        <f t="shared" si="154"/>
        <v>28750</v>
      </c>
      <c r="H1257" s="477">
        <f t="shared" si="155"/>
        <v>34500</v>
      </c>
      <c r="I1257" s="720">
        <f t="shared" si="150"/>
        <v>0</v>
      </c>
      <c r="J1257" s="477">
        <v>34500</v>
      </c>
      <c r="K1257" s="729">
        <f t="shared" si="152"/>
        <v>0.14999999999999991</v>
      </c>
      <c r="L1257" s="663">
        <v>30000</v>
      </c>
    </row>
    <row r="1258" spans="1:12" s="24" customFormat="1" ht="15" customHeight="1">
      <c r="A1258" s="629">
        <v>21000801058</v>
      </c>
      <c r="B1258" s="102" t="s">
        <v>183</v>
      </c>
      <c r="C1258" s="166"/>
      <c r="D1258" s="103"/>
      <c r="E1258" s="103"/>
      <c r="F1258" s="104"/>
      <c r="G1258" s="53">
        <f t="shared" si="154"/>
        <v>29516.666666666668</v>
      </c>
      <c r="H1258" s="477">
        <f t="shared" si="155"/>
        <v>35420</v>
      </c>
      <c r="I1258" s="720">
        <f t="shared" si="150"/>
        <v>0</v>
      </c>
      <c r="J1258" s="477">
        <v>35420</v>
      </c>
      <c r="K1258" s="729">
        <f t="shared" si="152"/>
        <v>0.14999999999999991</v>
      </c>
      <c r="L1258" s="504">
        <v>30800</v>
      </c>
    </row>
    <row r="1259" spans="1:12" s="24" customFormat="1" ht="15" customHeight="1">
      <c r="A1259" s="637">
        <v>21000801100</v>
      </c>
      <c r="B1259" s="105" t="s">
        <v>184</v>
      </c>
      <c r="C1259" s="167"/>
      <c r="D1259" s="106"/>
      <c r="E1259" s="106"/>
      <c r="F1259" s="107"/>
      <c r="G1259" s="210">
        <f t="shared" si="154"/>
        <v>32295.833333333336</v>
      </c>
      <c r="H1259" s="477">
        <f t="shared" si="155"/>
        <v>38755</v>
      </c>
      <c r="I1259" s="720">
        <f t="shared" si="150"/>
        <v>0</v>
      </c>
      <c r="J1259" s="477">
        <v>38755</v>
      </c>
      <c r="K1259" s="729">
        <f t="shared" si="152"/>
        <v>0.14999999999999991</v>
      </c>
      <c r="L1259" s="504">
        <v>33700</v>
      </c>
    </row>
    <row r="1260" spans="1:12" s="24" customFormat="1" ht="15" customHeight="1">
      <c r="A1260" s="101"/>
      <c r="B1260" s="908" t="s">
        <v>149</v>
      </c>
      <c r="C1260" s="909"/>
      <c r="D1260" s="909"/>
      <c r="E1260" s="909"/>
      <c r="F1260" s="910"/>
      <c r="G1260" s="547"/>
      <c r="H1260" s="481"/>
      <c r="I1260" s="481"/>
      <c r="J1260" s="481"/>
      <c r="K1260" s="729"/>
      <c r="L1260" s="504"/>
    </row>
    <row r="1261" spans="1:12" s="24" customFormat="1" ht="15" customHeight="1">
      <c r="A1261" s="362">
        <v>21000801208</v>
      </c>
      <c r="B1261" s="92" t="s">
        <v>832</v>
      </c>
      <c r="C1261" s="176"/>
      <c r="D1261" s="176"/>
      <c r="E1261" s="176"/>
      <c r="F1261" s="177"/>
      <c r="G1261" s="55">
        <f>H1261/1.2</f>
        <v>26263.125</v>
      </c>
      <c r="H1261" s="477">
        <v>31515.75</v>
      </c>
      <c r="I1261" s="720">
        <f t="shared" ref="I1261:I1291" si="156">H1261/J1261-100%</f>
        <v>5.0000000000000044E-2</v>
      </c>
      <c r="J1261" s="477">
        <v>30015</v>
      </c>
      <c r="K1261" s="720">
        <f t="shared" ref="K1261:K1290" si="157">J1261/L1261-100%</f>
        <v>0.14999999999999991</v>
      </c>
      <c r="L1261" s="662">
        <v>26100</v>
      </c>
    </row>
    <row r="1262" spans="1:12" s="24" customFormat="1" ht="15" customHeight="1">
      <c r="A1262" s="434">
        <v>21000801207</v>
      </c>
      <c r="B1262" s="216" t="s">
        <v>481</v>
      </c>
      <c r="C1262" s="217"/>
      <c r="D1262" s="217"/>
      <c r="E1262" s="217"/>
      <c r="F1262" s="218"/>
      <c r="G1262" s="548">
        <f>H1262/1.2</f>
        <v>24916.666666666668</v>
      </c>
      <c r="H1262" s="477">
        <f t="shared" ref="H1262:H1290" si="158">L1262+L1262*0.15</f>
        <v>29900</v>
      </c>
      <c r="I1262" s="720">
        <f t="shared" si="156"/>
        <v>0</v>
      </c>
      <c r="J1262" s="477">
        <v>29900</v>
      </c>
      <c r="K1262" s="720">
        <f t="shared" si="157"/>
        <v>0.14999999999999991</v>
      </c>
      <c r="L1262" s="684">
        <v>26000</v>
      </c>
    </row>
    <row r="1263" spans="1:12" s="24" customFormat="1" ht="15" customHeight="1">
      <c r="A1263" s="433">
        <v>21000801203</v>
      </c>
      <c r="B1263" s="95" t="s">
        <v>106</v>
      </c>
      <c r="C1263" s="164"/>
      <c r="D1263" s="96"/>
      <c r="E1263" s="96"/>
      <c r="F1263" s="97"/>
      <c r="G1263" s="548">
        <f t="shared" ref="G1263:G1291" si="159">H1263/1.2</f>
        <v>27312.5</v>
      </c>
      <c r="H1263" s="477">
        <f t="shared" si="158"/>
        <v>32775</v>
      </c>
      <c r="I1263" s="720">
        <f t="shared" si="156"/>
        <v>0</v>
      </c>
      <c r="J1263" s="477">
        <v>32775</v>
      </c>
      <c r="K1263" s="720">
        <f t="shared" si="157"/>
        <v>0.14999999999999991</v>
      </c>
      <c r="L1263" s="665">
        <v>28500</v>
      </c>
    </row>
    <row r="1264" spans="1:12" s="24" customFormat="1" ht="15" customHeight="1">
      <c r="A1264" s="433">
        <v>21000080576</v>
      </c>
      <c r="B1264" s="89" t="s">
        <v>107</v>
      </c>
      <c r="C1264" s="140"/>
      <c r="D1264" s="90"/>
      <c r="E1264" s="90"/>
      <c r="F1264" s="91"/>
      <c r="G1264" s="548">
        <f t="shared" si="159"/>
        <v>13800</v>
      </c>
      <c r="H1264" s="477">
        <f t="shared" si="158"/>
        <v>16560</v>
      </c>
      <c r="I1264" s="720">
        <f t="shared" si="156"/>
        <v>0</v>
      </c>
      <c r="J1264" s="477">
        <v>16560</v>
      </c>
      <c r="K1264" s="720">
        <f t="shared" si="157"/>
        <v>0.14999999999999991</v>
      </c>
      <c r="L1264" s="504">
        <v>14400</v>
      </c>
    </row>
    <row r="1265" spans="1:12" s="24" customFormat="1" ht="15" customHeight="1">
      <c r="A1265" s="402">
        <v>21000180576</v>
      </c>
      <c r="B1265" s="89" t="s">
        <v>1357</v>
      </c>
      <c r="C1265" s="140"/>
      <c r="D1265" s="90"/>
      <c r="E1265" s="90"/>
      <c r="F1265" s="91"/>
      <c r="G1265" s="41">
        <f t="shared" si="159"/>
        <v>18687.5</v>
      </c>
      <c r="H1265" s="477">
        <f t="shared" si="158"/>
        <v>22425</v>
      </c>
      <c r="I1265" s="720">
        <f t="shared" si="156"/>
        <v>0</v>
      </c>
      <c r="J1265" s="477">
        <v>22425</v>
      </c>
      <c r="K1265" s="720">
        <f t="shared" si="157"/>
        <v>0.14999999999999991</v>
      </c>
      <c r="L1265" s="504">
        <v>19500</v>
      </c>
    </row>
    <row r="1266" spans="1:12" s="24" customFormat="1" ht="15" customHeight="1">
      <c r="A1266" s="402">
        <v>21000080574</v>
      </c>
      <c r="B1266" s="89" t="s">
        <v>108</v>
      </c>
      <c r="C1266" s="140"/>
      <c r="D1266" s="90"/>
      <c r="E1266" s="90"/>
      <c r="F1266" s="91"/>
      <c r="G1266" s="41">
        <f t="shared" si="159"/>
        <v>16866.666666666668</v>
      </c>
      <c r="H1266" s="477">
        <f t="shared" si="158"/>
        <v>20240</v>
      </c>
      <c r="I1266" s="720">
        <f t="shared" si="156"/>
        <v>0</v>
      </c>
      <c r="J1266" s="477">
        <v>20240</v>
      </c>
      <c r="K1266" s="720">
        <f t="shared" si="157"/>
        <v>0.14999999999999991</v>
      </c>
      <c r="L1266" s="504">
        <v>17600</v>
      </c>
    </row>
    <row r="1267" spans="1:12" s="24" customFormat="1" ht="15" customHeight="1">
      <c r="A1267" s="402">
        <v>21000180574</v>
      </c>
      <c r="B1267" s="89" t="s">
        <v>1358</v>
      </c>
      <c r="C1267" s="140"/>
      <c r="D1267" s="90"/>
      <c r="E1267" s="90"/>
      <c r="F1267" s="91"/>
      <c r="G1267" s="41">
        <f t="shared" si="159"/>
        <v>23383.333333333336</v>
      </c>
      <c r="H1267" s="477">
        <f t="shared" si="158"/>
        <v>28060</v>
      </c>
      <c r="I1267" s="720">
        <f t="shared" si="156"/>
        <v>0</v>
      </c>
      <c r="J1267" s="477">
        <v>28060</v>
      </c>
      <c r="K1267" s="720">
        <f t="shared" si="157"/>
        <v>0.14999999999999991</v>
      </c>
      <c r="L1267" s="504">
        <v>24400</v>
      </c>
    </row>
    <row r="1268" spans="1:12" s="24" customFormat="1" ht="15" customHeight="1">
      <c r="A1268" s="402">
        <v>21000801143</v>
      </c>
      <c r="B1268" s="89" t="s">
        <v>1359</v>
      </c>
      <c r="C1268" s="140"/>
      <c r="D1268" s="90"/>
      <c r="E1268" s="90"/>
      <c r="F1268" s="91"/>
      <c r="G1268" s="41">
        <f t="shared" si="159"/>
        <v>62483.333333333336</v>
      </c>
      <c r="H1268" s="477">
        <f t="shared" si="158"/>
        <v>74980</v>
      </c>
      <c r="I1268" s="720">
        <f t="shared" si="156"/>
        <v>0</v>
      </c>
      <c r="J1268" s="477">
        <v>74980</v>
      </c>
      <c r="K1268" s="720">
        <f t="shared" si="157"/>
        <v>0.14999999999999991</v>
      </c>
      <c r="L1268" s="504">
        <v>65200</v>
      </c>
    </row>
    <row r="1269" spans="1:12" s="24" customFormat="1" ht="15" customHeight="1">
      <c r="A1269" s="402">
        <v>21000801056</v>
      </c>
      <c r="B1269" s="69" t="s">
        <v>1360</v>
      </c>
      <c r="C1269" s="162"/>
      <c r="D1269" s="70"/>
      <c r="E1269" s="70"/>
      <c r="F1269" s="71"/>
      <c r="G1269" s="41">
        <f t="shared" si="159"/>
        <v>42837.5</v>
      </c>
      <c r="H1269" s="477">
        <f t="shared" si="158"/>
        <v>51405</v>
      </c>
      <c r="I1269" s="720">
        <f t="shared" si="156"/>
        <v>0</v>
      </c>
      <c r="J1269" s="477">
        <v>51405</v>
      </c>
      <c r="K1269" s="720">
        <f t="shared" si="157"/>
        <v>0.14999999999999991</v>
      </c>
      <c r="L1269" s="504">
        <v>44700</v>
      </c>
    </row>
    <row r="1270" spans="1:12" s="24" customFormat="1" ht="15" customHeight="1">
      <c r="A1270" s="402">
        <v>21000801016</v>
      </c>
      <c r="B1270" s="69" t="s">
        <v>1361</v>
      </c>
      <c r="C1270" s="162"/>
      <c r="D1270" s="70"/>
      <c r="E1270" s="70"/>
      <c r="F1270" s="71"/>
      <c r="G1270" s="41">
        <f t="shared" si="159"/>
        <v>44083.333333333336</v>
      </c>
      <c r="H1270" s="477">
        <f t="shared" si="158"/>
        <v>52900</v>
      </c>
      <c r="I1270" s="720">
        <f t="shared" si="156"/>
        <v>0</v>
      </c>
      <c r="J1270" s="477">
        <v>52900</v>
      </c>
      <c r="K1270" s="720">
        <f t="shared" si="157"/>
        <v>0.14999999999999991</v>
      </c>
      <c r="L1270" s="504">
        <v>46000</v>
      </c>
    </row>
    <row r="1271" spans="1:12" s="24" customFormat="1" ht="15" customHeight="1">
      <c r="A1271" s="402">
        <v>21000801096</v>
      </c>
      <c r="B1271" s="69" t="s">
        <v>1362</v>
      </c>
      <c r="C1271" s="162"/>
      <c r="D1271" s="70"/>
      <c r="E1271" s="70"/>
      <c r="F1271" s="71"/>
      <c r="G1271" s="41">
        <f t="shared" si="159"/>
        <v>46862.5</v>
      </c>
      <c r="H1271" s="477">
        <f t="shared" si="158"/>
        <v>56235</v>
      </c>
      <c r="I1271" s="720">
        <f t="shared" si="156"/>
        <v>0</v>
      </c>
      <c r="J1271" s="477">
        <v>56235</v>
      </c>
      <c r="K1271" s="720">
        <f t="shared" si="157"/>
        <v>0.14999999999999991</v>
      </c>
      <c r="L1271" s="504">
        <v>48900</v>
      </c>
    </row>
    <row r="1272" spans="1:12" s="24" customFormat="1" ht="15" customHeight="1">
      <c r="A1272" s="402">
        <v>21000801116</v>
      </c>
      <c r="B1272" s="69" t="s">
        <v>1363</v>
      </c>
      <c r="C1272" s="162"/>
      <c r="D1272" s="70"/>
      <c r="E1272" s="70"/>
      <c r="F1272" s="71"/>
      <c r="G1272" s="41">
        <f t="shared" si="159"/>
        <v>42358.333333333336</v>
      </c>
      <c r="H1272" s="477">
        <f t="shared" si="158"/>
        <v>50830</v>
      </c>
      <c r="I1272" s="720">
        <f t="shared" si="156"/>
        <v>0</v>
      </c>
      <c r="J1272" s="477">
        <v>50830</v>
      </c>
      <c r="K1272" s="720">
        <f t="shared" si="157"/>
        <v>0.14999999999999991</v>
      </c>
      <c r="L1272" s="504">
        <v>44200</v>
      </c>
    </row>
    <row r="1273" spans="1:12" s="24" customFormat="1" ht="15" customHeight="1">
      <c r="A1273" s="402">
        <v>21000801099</v>
      </c>
      <c r="B1273" s="69" t="s">
        <v>1364</v>
      </c>
      <c r="C1273" s="162"/>
      <c r="D1273" s="70"/>
      <c r="E1273" s="70"/>
      <c r="F1273" s="71"/>
      <c r="G1273" s="41">
        <f t="shared" si="159"/>
        <v>44850</v>
      </c>
      <c r="H1273" s="477">
        <f t="shared" si="158"/>
        <v>53820</v>
      </c>
      <c r="I1273" s="720">
        <f t="shared" si="156"/>
        <v>0</v>
      </c>
      <c r="J1273" s="477">
        <v>53820</v>
      </c>
      <c r="K1273" s="720">
        <f t="shared" si="157"/>
        <v>0.14999999999999991</v>
      </c>
      <c r="L1273" s="504">
        <v>46800</v>
      </c>
    </row>
    <row r="1274" spans="1:12" s="24" customFormat="1" ht="15" customHeight="1">
      <c r="A1274" s="433">
        <v>21000802567</v>
      </c>
      <c r="B1274" s="89" t="s">
        <v>109</v>
      </c>
      <c r="C1274" s="140"/>
      <c r="D1274" s="90"/>
      <c r="E1274" s="90"/>
      <c r="F1274" s="91"/>
      <c r="G1274" s="548">
        <f t="shared" si="159"/>
        <v>25066.666666666668</v>
      </c>
      <c r="H1274" s="477">
        <v>30080</v>
      </c>
      <c r="I1274" s="720">
        <f t="shared" si="156"/>
        <v>0.19984044674910262</v>
      </c>
      <c r="J1274" s="477">
        <v>25070</v>
      </c>
      <c r="K1274" s="720">
        <f t="shared" si="157"/>
        <v>0.14999999999999991</v>
      </c>
      <c r="L1274" s="663">
        <v>21800</v>
      </c>
    </row>
    <row r="1275" spans="1:12" s="24" customFormat="1" ht="15" customHeight="1">
      <c r="A1275" s="402">
        <v>21000802566</v>
      </c>
      <c r="B1275" s="89" t="s">
        <v>1365</v>
      </c>
      <c r="C1275" s="140"/>
      <c r="D1275" s="90"/>
      <c r="E1275" s="90"/>
      <c r="F1275" s="91"/>
      <c r="G1275" s="41">
        <f t="shared" si="159"/>
        <v>31083.333333333336</v>
      </c>
      <c r="H1275" s="477">
        <v>37300</v>
      </c>
      <c r="I1275" s="720">
        <f t="shared" si="156"/>
        <v>9.9484156226971265E-2</v>
      </c>
      <c r="J1275" s="477">
        <v>33925</v>
      </c>
      <c r="K1275" s="720">
        <f t="shared" si="157"/>
        <v>0.14999999999999991</v>
      </c>
      <c r="L1275" s="663">
        <v>29500</v>
      </c>
    </row>
    <row r="1276" spans="1:12" s="24" customFormat="1" ht="15" customHeight="1">
      <c r="A1276" s="402">
        <v>21000802569</v>
      </c>
      <c r="B1276" s="89" t="s">
        <v>110</v>
      </c>
      <c r="C1276" s="140"/>
      <c r="D1276" s="90"/>
      <c r="E1276" s="90"/>
      <c r="F1276" s="91"/>
      <c r="G1276" s="41">
        <f t="shared" si="159"/>
        <v>26908.333333333336</v>
      </c>
      <c r="H1276" s="477">
        <v>32290</v>
      </c>
      <c r="I1276" s="720">
        <f t="shared" si="156"/>
        <v>0.19992567818654772</v>
      </c>
      <c r="J1276" s="477">
        <v>26910</v>
      </c>
      <c r="K1276" s="720">
        <f t="shared" si="157"/>
        <v>0.14999999999999991</v>
      </c>
      <c r="L1276" s="663">
        <v>23400</v>
      </c>
    </row>
    <row r="1277" spans="1:12" s="24" customFormat="1" ht="15" customHeight="1">
      <c r="A1277" s="402">
        <v>21000802568</v>
      </c>
      <c r="B1277" s="89" t="s">
        <v>1366</v>
      </c>
      <c r="C1277" s="140"/>
      <c r="D1277" s="90"/>
      <c r="E1277" s="90"/>
      <c r="F1277" s="91"/>
      <c r="G1277" s="41">
        <f t="shared" si="159"/>
        <v>33100</v>
      </c>
      <c r="H1277" s="477">
        <v>39720</v>
      </c>
      <c r="I1277" s="720">
        <f t="shared" si="156"/>
        <v>9.9972306840210523E-2</v>
      </c>
      <c r="J1277" s="477">
        <v>36110</v>
      </c>
      <c r="K1277" s="720">
        <f t="shared" si="157"/>
        <v>0.14999999999999991</v>
      </c>
      <c r="L1277" s="663">
        <v>31400</v>
      </c>
    </row>
    <row r="1278" spans="1:12" s="24" customFormat="1" ht="15" customHeight="1">
      <c r="A1278" s="402">
        <v>21000802571</v>
      </c>
      <c r="B1278" s="89" t="s">
        <v>1485</v>
      </c>
      <c r="C1278" s="140"/>
      <c r="D1278" s="90"/>
      <c r="E1278" s="90"/>
      <c r="F1278" s="91"/>
      <c r="G1278" s="41">
        <f t="shared" si="159"/>
        <v>40750</v>
      </c>
      <c r="H1278" s="477">
        <v>48900</v>
      </c>
      <c r="I1278" s="720">
        <f t="shared" si="156"/>
        <v>0.30035899481451933</v>
      </c>
      <c r="J1278" s="477">
        <v>37605</v>
      </c>
      <c r="K1278" s="720">
        <f t="shared" si="157"/>
        <v>0.14999999999999991</v>
      </c>
      <c r="L1278" s="663">
        <v>32700</v>
      </c>
    </row>
    <row r="1279" spans="1:12" s="24" customFormat="1" ht="15" customHeight="1">
      <c r="A1279" s="402">
        <v>21000802570</v>
      </c>
      <c r="B1279" s="89" t="s">
        <v>1486</v>
      </c>
      <c r="C1279" s="140"/>
      <c r="D1279" s="90"/>
      <c r="E1279" s="90"/>
      <c r="F1279" s="91"/>
      <c r="G1279" s="41">
        <f t="shared" si="159"/>
        <v>48408.333333333336</v>
      </c>
      <c r="H1279" s="477">
        <v>58090</v>
      </c>
      <c r="I1279" s="720">
        <f t="shared" si="156"/>
        <v>0.19983476195393979</v>
      </c>
      <c r="J1279" s="477">
        <v>48415</v>
      </c>
      <c r="K1279" s="720">
        <f t="shared" si="157"/>
        <v>0.14999999999999991</v>
      </c>
      <c r="L1279" s="663">
        <v>42100</v>
      </c>
    </row>
    <row r="1280" spans="1:12" s="24" customFormat="1" ht="15" customHeight="1">
      <c r="A1280" s="402">
        <v>21000802573</v>
      </c>
      <c r="B1280" s="89" t="s">
        <v>1487</v>
      </c>
      <c r="C1280" s="140"/>
      <c r="D1280" s="90"/>
      <c r="E1280" s="90"/>
      <c r="F1280" s="91"/>
      <c r="G1280" s="41">
        <f t="shared" si="159"/>
        <v>41083.333333333336</v>
      </c>
      <c r="H1280" s="477">
        <v>49300</v>
      </c>
      <c r="I1280" s="720">
        <f t="shared" si="156"/>
        <v>0.24984155152744325</v>
      </c>
      <c r="J1280" s="477">
        <v>39445</v>
      </c>
      <c r="K1280" s="720">
        <f t="shared" si="157"/>
        <v>0.14999999999999991</v>
      </c>
      <c r="L1280" s="663">
        <v>34300</v>
      </c>
    </row>
    <row r="1281" spans="1:12" s="24" customFormat="1" ht="15" customHeight="1">
      <c r="A1281" s="402">
        <v>21000802572</v>
      </c>
      <c r="B1281" s="89" t="s">
        <v>1488</v>
      </c>
      <c r="C1281" s="140"/>
      <c r="D1281" s="90"/>
      <c r="E1281" s="90"/>
      <c r="F1281" s="91"/>
      <c r="G1281" s="41">
        <f t="shared" si="159"/>
        <v>53816.666666666672</v>
      </c>
      <c r="H1281" s="477">
        <v>64580</v>
      </c>
      <c r="I1281" s="720">
        <f t="shared" si="156"/>
        <v>0.19992567818654772</v>
      </c>
      <c r="J1281" s="477">
        <v>53820</v>
      </c>
      <c r="K1281" s="720">
        <f t="shared" si="157"/>
        <v>0.14999999999999991</v>
      </c>
      <c r="L1281" s="663">
        <v>46800</v>
      </c>
    </row>
    <row r="1282" spans="1:12" s="24" customFormat="1" ht="15" customHeight="1">
      <c r="A1282" s="402">
        <v>21000801057</v>
      </c>
      <c r="B1282" s="69" t="s">
        <v>1367</v>
      </c>
      <c r="C1282" s="162"/>
      <c r="D1282" s="70"/>
      <c r="E1282" s="70"/>
      <c r="F1282" s="71"/>
      <c r="G1282" s="41">
        <f t="shared" si="159"/>
        <v>47725</v>
      </c>
      <c r="H1282" s="477">
        <f t="shared" si="158"/>
        <v>57270</v>
      </c>
      <c r="I1282" s="720">
        <f t="shared" si="156"/>
        <v>0</v>
      </c>
      <c r="J1282" s="477">
        <v>57270</v>
      </c>
      <c r="K1282" s="720">
        <f t="shared" si="157"/>
        <v>0.14999999999999991</v>
      </c>
      <c r="L1282" s="665">
        <v>49800</v>
      </c>
    </row>
    <row r="1283" spans="1:12" s="24" customFormat="1" ht="15" customHeight="1">
      <c r="A1283" s="402">
        <v>21000802455</v>
      </c>
      <c r="B1283" s="70" t="s">
        <v>1368</v>
      </c>
      <c r="C1283" s="162"/>
      <c r="D1283" s="70"/>
      <c r="E1283" s="70"/>
      <c r="F1283" s="71"/>
      <c r="G1283" s="41">
        <f t="shared" si="159"/>
        <v>33608.333333333336</v>
      </c>
      <c r="H1283" s="477">
        <v>40330</v>
      </c>
      <c r="I1283" s="720">
        <f t="shared" si="156"/>
        <v>0.14982181040627229</v>
      </c>
      <c r="J1283" s="477">
        <v>35075</v>
      </c>
      <c r="K1283" s="720">
        <f t="shared" si="157"/>
        <v>0.14999999999999991</v>
      </c>
      <c r="L1283" s="665">
        <v>30500</v>
      </c>
    </row>
    <row r="1284" spans="1:12" s="24" customFormat="1" ht="15" customHeight="1">
      <c r="A1284" s="433">
        <v>21000080723</v>
      </c>
      <c r="B1284" s="89" t="s">
        <v>111</v>
      </c>
      <c r="C1284" s="140"/>
      <c r="D1284" s="90"/>
      <c r="E1284" s="90"/>
      <c r="F1284" s="91"/>
      <c r="G1284" s="548">
        <f t="shared" si="159"/>
        <v>7762.5</v>
      </c>
      <c r="H1284" s="477">
        <f t="shared" si="158"/>
        <v>9315</v>
      </c>
      <c r="I1284" s="720">
        <f t="shared" si="156"/>
        <v>0</v>
      </c>
      <c r="J1284" s="477">
        <v>9315</v>
      </c>
      <c r="K1284" s="720">
        <f t="shared" si="157"/>
        <v>0.14999999999999991</v>
      </c>
      <c r="L1284" s="504">
        <v>8100</v>
      </c>
    </row>
    <row r="1285" spans="1:12" s="24" customFormat="1" ht="15" customHeight="1">
      <c r="A1285" s="433">
        <v>21000080724</v>
      </c>
      <c r="B1285" s="89" t="s">
        <v>112</v>
      </c>
      <c r="C1285" s="140"/>
      <c r="D1285" s="90"/>
      <c r="E1285" s="90"/>
      <c r="F1285" s="91"/>
      <c r="G1285" s="548">
        <f t="shared" si="159"/>
        <v>7187.5</v>
      </c>
      <c r="H1285" s="477">
        <f t="shared" si="158"/>
        <v>8625</v>
      </c>
      <c r="I1285" s="720">
        <f t="shared" si="156"/>
        <v>0</v>
      </c>
      <c r="J1285" s="477">
        <v>8625</v>
      </c>
      <c r="K1285" s="720">
        <f t="shared" si="157"/>
        <v>0.14999999999999991</v>
      </c>
      <c r="L1285" s="504">
        <v>7500</v>
      </c>
    </row>
    <row r="1286" spans="1:12" s="24" customFormat="1" ht="15" customHeight="1">
      <c r="A1286" s="433">
        <v>21000080855</v>
      </c>
      <c r="B1286" s="89" t="s">
        <v>113</v>
      </c>
      <c r="C1286" s="140"/>
      <c r="D1286" s="90"/>
      <c r="E1286" s="90"/>
      <c r="F1286" s="91"/>
      <c r="G1286" s="548">
        <f t="shared" si="159"/>
        <v>4887.5</v>
      </c>
      <c r="H1286" s="477">
        <f t="shared" si="158"/>
        <v>5865</v>
      </c>
      <c r="I1286" s="720">
        <f t="shared" si="156"/>
        <v>0</v>
      </c>
      <c r="J1286" s="477">
        <v>5865</v>
      </c>
      <c r="K1286" s="720">
        <f t="shared" si="157"/>
        <v>0.14999999999999991</v>
      </c>
      <c r="L1286" s="504">
        <v>5100</v>
      </c>
    </row>
    <row r="1287" spans="1:12" s="24" customFormat="1" ht="15" customHeight="1">
      <c r="A1287" s="638">
        <v>21000002108</v>
      </c>
      <c r="B1287" s="92" t="s">
        <v>1369</v>
      </c>
      <c r="C1287" s="163"/>
      <c r="D1287" s="93"/>
      <c r="E1287" s="93"/>
      <c r="F1287" s="94"/>
      <c r="G1287" s="55">
        <f t="shared" si="159"/>
        <v>6995.8333333333339</v>
      </c>
      <c r="H1287" s="477">
        <f t="shared" si="158"/>
        <v>8395</v>
      </c>
      <c r="I1287" s="720">
        <f t="shared" si="156"/>
        <v>0</v>
      </c>
      <c r="J1287" s="477">
        <v>8395</v>
      </c>
      <c r="K1287" s="720">
        <f t="shared" si="157"/>
        <v>0.14999999999999991</v>
      </c>
      <c r="L1287" s="676">
        <v>7300</v>
      </c>
    </row>
    <row r="1288" spans="1:12" s="24" customFormat="1" ht="15" customHeight="1">
      <c r="A1288" s="433">
        <v>21000801090</v>
      </c>
      <c r="B1288" s="89" t="s">
        <v>114</v>
      </c>
      <c r="C1288" s="140"/>
      <c r="D1288" s="90"/>
      <c r="E1288" s="90"/>
      <c r="F1288" s="91"/>
      <c r="G1288" s="548">
        <f t="shared" si="159"/>
        <v>17500</v>
      </c>
      <c r="H1288" s="477">
        <v>21000</v>
      </c>
      <c r="I1288" s="720">
        <f t="shared" si="156"/>
        <v>4.9475262368815498E-2</v>
      </c>
      <c r="J1288" s="477">
        <v>20010</v>
      </c>
      <c r="K1288" s="720">
        <f t="shared" si="157"/>
        <v>0.14999999999999991</v>
      </c>
      <c r="L1288" s="504">
        <v>17400</v>
      </c>
    </row>
    <row r="1289" spans="1:12" s="24" customFormat="1" ht="15" customHeight="1">
      <c r="A1289" s="433">
        <v>21000801719</v>
      </c>
      <c r="B1289" s="89" t="s">
        <v>115</v>
      </c>
      <c r="C1289" s="140"/>
      <c r="D1289" s="90"/>
      <c r="E1289" s="90"/>
      <c r="F1289" s="91"/>
      <c r="G1289" s="548">
        <f t="shared" si="159"/>
        <v>12075</v>
      </c>
      <c r="H1289" s="477">
        <f t="shared" si="158"/>
        <v>14490</v>
      </c>
      <c r="I1289" s="720">
        <f t="shared" si="156"/>
        <v>0</v>
      </c>
      <c r="J1289" s="477">
        <v>14490</v>
      </c>
      <c r="K1289" s="720">
        <f t="shared" si="157"/>
        <v>0.14999999999999991</v>
      </c>
      <c r="L1289" s="504">
        <v>12600</v>
      </c>
    </row>
    <row r="1290" spans="1:12" s="24" customFormat="1" ht="15" customHeight="1">
      <c r="A1290" s="638">
        <v>21000801720</v>
      </c>
      <c r="B1290" s="92" t="s">
        <v>116</v>
      </c>
      <c r="C1290" s="163"/>
      <c r="D1290" s="93"/>
      <c r="E1290" s="93"/>
      <c r="F1290" s="94"/>
      <c r="G1290" s="55">
        <f t="shared" si="159"/>
        <v>15429.166666666668</v>
      </c>
      <c r="H1290" s="477">
        <f t="shared" si="158"/>
        <v>18515</v>
      </c>
      <c r="I1290" s="720">
        <f t="shared" si="156"/>
        <v>0</v>
      </c>
      <c r="J1290" s="477">
        <v>18515</v>
      </c>
      <c r="K1290" s="720">
        <f t="shared" si="157"/>
        <v>0.14999999999999991</v>
      </c>
      <c r="L1290" s="676">
        <v>16100</v>
      </c>
    </row>
    <row r="1291" spans="1:12" s="24" customFormat="1" ht="15" customHeight="1">
      <c r="A1291" s="433">
        <v>21000001644</v>
      </c>
      <c r="B1291" s="773" t="s">
        <v>1370</v>
      </c>
      <c r="C1291" s="141"/>
      <c r="D1291" s="774"/>
      <c r="E1291" s="774"/>
      <c r="F1291" s="775"/>
      <c r="G1291" s="548">
        <f t="shared" si="159"/>
        <v>43466.666666666672</v>
      </c>
      <c r="H1291" s="477">
        <v>52160</v>
      </c>
      <c r="I1291" s="720">
        <f t="shared" si="156"/>
        <v>0.19990798251667807</v>
      </c>
      <c r="J1291" s="477">
        <v>43470</v>
      </c>
      <c r="K1291" s="720">
        <f>H1291/L1291-100%</f>
        <v>0.37989417989417995</v>
      </c>
      <c r="L1291" s="504">
        <v>37800</v>
      </c>
    </row>
    <row r="1292" spans="1:12" s="28" customFormat="1" ht="15" customHeight="1">
      <c r="A1292" s="776" t="s">
        <v>449</v>
      </c>
      <c r="B1292" s="381" t="s">
        <v>12</v>
      </c>
      <c r="C1292" s="427"/>
      <c r="D1292" s="427"/>
      <c r="E1292" s="427"/>
      <c r="F1292" s="427"/>
      <c r="G1292" s="513"/>
      <c r="H1292" s="717" t="s">
        <v>1338</v>
      </c>
      <c r="I1292" s="720"/>
      <c r="J1292" s="717"/>
      <c r="K1292" s="739"/>
      <c r="L1292" s="685"/>
    </row>
    <row r="1293" spans="1:12" s="28" customFormat="1" ht="15" customHeight="1">
      <c r="A1293" s="777"/>
      <c r="B1293" s="764" t="s">
        <v>445</v>
      </c>
      <c r="C1293" s="765"/>
      <c r="D1293" s="765"/>
      <c r="E1293" s="765"/>
      <c r="F1293" s="765"/>
      <c r="G1293" s="765"/>
      <c r="H1293" s="718"/>
      <c r="I1293" s="720"/>
      <c r="J1293" s="718"/>
      <c r="K1293" s="766"/>
      <c r="L1293" s="718"/>
    </row>
    <row r="1294" spans="1:12" s="28" customFormat="1" ht="15" customHeight="1" thickBot="1">
      <c r="A1294" s="435"/>
      <c r="B1294" s="436"/>
      <c r="C1294" s="437"/>
      <c r="D1294" s="438"/>
      <c r="E1294" s="436"/>
      <c r="F1294" s="436"/>
      <c r="G1294" s="938">
        <v>44805</v>
      </c>
      <c r="H1294" s="939"/>
      <c r="I1294" s="720"/>
      <c r="J1294" s="805"/>
      <c r="K1294" s="946">
        <v>44593</v>
      </c>
      <c r="L1294" s="947"/>
    </row>
    <row r="1295" spans="1:12" s="24" customFormat="1" ht="15" customHeight="1">
      <c r="A1295" s="111" t="s">
        <v>205</v>
      </c>
      <c r="B1295" s="112" t="s">
        <v>405</v>
      </c>
      <c r="C1295" s="1320" t="s">
        <v>215</v>
      </c>
      <c r="D1295" s="1412"/>
      <c r="E1295" s="113" t="s">
        <v>205</v>
      </c>
      <c r="F1295" s="112" t="s">
        <v>405</v>
      </c>
      <c r="G1295" s="1320" t="s">
        <v>215</v>
      </c>
      <c r="H1295" s="1321"/>
      <c r="I1295" s="720"/>
      <c r="J1295" s="813"/>
      <c r="K1295" s="923" t="s">
        <v>253</v>
      </c>
      <c r="L1295" s="924"/>
    </row>
    <row r="1296" spans="1:12" s="24" customFormat="1" ht="15" customHeight="1" thickBot="1">
      <c r="A1296" s="9"/>
      <c r="B1296" s="114"/>
      <c r="C1296" s="115" t="s">
        <v>206</v>
      </c>
      <c r="D1296" s="117" t="s">
        <v>670</v>
      </c>
      <c r="E1296" s="116"/>
      <c r="F1296" s="114"/>
      <c r="G1296" s="115" t="s">
        <v>206</v>
      </c>
      <c r="H1296" s="482" t="s">
        <v>670</v>
      </c>
      <c r="I1296" s="720"/>
      <c r="J1296" s="482" t="s">
        <v>670</v>
      </c>
      <c r="K1296" s="730" t="s">
        <v>1292</v>
      </c>
      <c r="L1296" s="476" t="s">
        <v>670</v>
      </c>
    </row>
    <row r="1297" spans="1:12" s="24" customFormat="1" ht="15" customHeight="1">
      <c r="A1297" s="118"/>
      <c r="B1297" s="439" t="s">
        <v>207</v>
      </c>
      <c r="C1297" s="440"/>
      <c r="D1297" s="250"/>
      <c r="E1297" s="119"/>
      <c r="F1297" s="439" t="s">
        <v>208</v>
      </c>
      <c r="G1297" s="250"/>
      <c r="H1297" s="324"/>
      <c r="I1297" s="720"/>
      <c r="J1297" s="324"/>
      <c r="K1297" s="741"/>
      <c r="L1297" s="324"/>
    </row>
    <row r="1298" spans="1:12" s="24" customFormat="1" ht="15" customHeight="1">
      <c r="A1298" s="120"/>
      <c r="B1298" s="439" t="s">
        <v>216</v>
      </c>
      <c r="C1298" s="440"/>
      <c r="D1298" s="250"/>
      <c r="E1298" s="121"/>
      <c r="F1298" s="439" t="s">
        <v>216</v>
      </c>
      <c r="G1298" s="250"/>
      <c r="H1298" s="324"/>
      <c r="I1298" s="720"/>
      <c r="J1298" s="324"/>
      <c r="K1298" s="741"/>
      <c r="L1298" s="324"/>
    </row>
    <row r="1299" spans="1:12" s="24" customFormat="1" ht="15" customHeight="1">
      <c r="A1299" s="433">
        <v>21000080959</v>
      </c>
      <c r="B1299" s="122" t="s">
        <v>1196</v>
      </c>
      <c r="C1299" s="244">
        <f>D1299/1.2</f>
        <v>11833.333333333334</v>
      </c>
      <c r="D1299" s="35">
        <v>14200</v>
      </c>
      <c r="E1299" s="72">
        <v>21000080987</v>
      </c>
      <c r="F1299" s="123" t="s">
        <v>1203</v>
      </c>
      <c r="G1299" s="53">
        <f>H1299/1.2</f>
        <v>12170.833333333334</v>
      </c>
      <c r="H1299" s="477">
        <f t="shared" ref="H1299:H1305" si="160">L1299+L1299*0.15</f>
        <v>14605</v>
      </c>
      <c r="I1299" s="720"/>
      <c r="J1299" s="477">
        <f t="shared" ref="J1299:J1305" si="161">M1299+M1299*0.15</f>
        <v>0</v>
      </c>
      <c r="K1299" s="720">
        <f>H1299/L1299-100%</f>
        <v>0.14999999999999991</v>
      </c>
      <c r="L1299" s="665">
        <v>12700</v>
      </c>
    </row>
    <row r="1300" spans="1:12" s="24" customFormat="1" ht="15" customHeight="1">
      <c r="A1300" s="433">
        <v>21000080960</v>
      </c>
      <c r="B1300" s="122" t="s">
        <v>1197</v>
      </c>
      <c r="C1300" s="244">
        <f t="shared" ref="C1300:C1305" si="162">D1300/1.2</f>
        <v>12833.333333333334</v>
      </c>
      <c r="D1300" s="35">
        <v>15400</v>
      </c>
      <c r="E1300" s="72">
        <v>21000080988</v>
      </c>
      <c r="F1300" s="123" t="s">
        <v>1204</v>
      </c>
      <c r="G1300" s="53">
        <f t="shared" ref="G1300:G1305" si="163">H1300/1.2</f>
        <v>13416.666666666668</v>
      </c>
      <c r="H1300" s="477">
        <f t="shared" si="160"/>
        <v>16100</v>
      </c>
      <c r="I1300" s="720"/>
      <c r="J1300" s="477">
        <f t="shared" si="161"/>
        <v>0</v>
      </c>
      <c r="K1300" s="720">
        <f t="shared" ref="K1300:K1363" si="164">H1300/L1300-100%</f>
        <v>0.14999999999999991</v>
      </c>
      <c r="L1300" s="504">
        <v>14000</v>
      </c>
    </row>
    <row r="1301" spans="1:12" s="24" customFormat="1" ht="15" customHeight="1">
      <c r="A1301" s="433">
        <v>21000080961</v>
      </c>
      <c r="B1301" s="122" t="s">
        <v>1198</v>
      </c>
      <c r="C1301" s="244">
        <f t="shared" si="162"/>
        <v>13666.666666666668</v>
      </c>
      <c r="D1301" s="35">
        <v>16400</v>
      </c>
      <c r="E1301" s="72">
        <v>21000080989</v>
      </c>
      <c r="F1301" s="123" t="s">
        <v>1205</v>
      </c>
      <c r="G1301" s="53">
        <f t="shared" si="163"/>
        <v>14566.666666666668</v>
      </c>
      <c r="H1301" s="477">
        <f t="shared" si="160"/>
        <v>17480</v>
      </c>
      <c r="I1301" s="720"/>
      <c r="J1301" s="477">
        <f t="shared" si="161"/>
        <v>0</v>
      </c>
      <c r="K1301" s="720">
        <f t="shared" si="164"/>
        <v>0.14999999999999991</v>
      </c>
      <c r="L1301" s="504">
        <v>15200</v>
      </c>
    </row>
    <row r="1302" spans="1:12" s="24" customFormat="1" ht="15" customHeight="1">
      <c r="A1302" s="433">
        <v>21000080962</v>
      </c>
      <c r="B1302" s="122" t="s">
        <v>1199</v>
      </c>
      <c r="C1302" s="244">
        <f t="shared" si="162"/>
        <v>14916.666666666668</v>
      </c>
      <c r="D1302" s="35">
        <v>17900</v>
      </c>
      <c r="E1302" s="72">
        <v>21000801191</v>
      </c>
      <c r="F1302" s="123" t="s">
        <v>1206</v>
      </c>
      <c r="G1302" s="53">
        <f t="shared" si="163"/>
        <v>16004.166666666668</v>
      </c>
      <c r="H1302" s="477">
        <f t="shared" si="160"/>
        <v>19205</v>
      </c>
      <c r="I1302" s="720"/>
      <c r="J1302" s="477">
        <f t="shared" si="161"/>
        <v>0</v>
      </c>
      <c r="K1302" s="720">
        <f t="shared" si="164"/>
        <v>0.14999999999999991</v>
      </c>
      <c r="L1302" s="504">
        <v>16700</v>
      </c>
    </row>
    <row r="1303" spans="1:12" s="24" customFormat="1" ht="15" customHeight="1">
      <c r="A1303" s="433">
        <v>21000080963</v>
      </c>
      <c r="B1303" s="122" t="s">
        <v>1200</v>
      </c>
      <c r="C1303" s="244">
        <f t="shared" si="162"/>
        <v>15500</v>
      </c>
      <c r="D1303" s="35">
        <v>18600</v>
      </c>
      <c r="E1303" s="72">
        <v>21000801192</v>
      </c>
      <c r="F1303" s="123" t="s">
        <v>1207</v>
      </c>
      <c r="G1303" s="53">
        <f t="shared" si="163"/>
        <v>16962.5</v>
      </c>
      <c r="H1303" s="477">
        <f t="shared" si="160"/>
        <v>20355</v>
      </c>
      <c r="I1303" s="720"/>
      <c r="J1303" s="477">
        <f t="shared" si="161"/>
        <v>0</v>
      </c>
      <c r="K1303" s="720">
        <f t="shared" si="164"/>
        <v>0.14999999999999991</v>
      </c>
      <c r="L1303" s="504">
        <v>17700</v>
      </c>
    </row>
    <row r="1304" spans="1:12" s="24" customFormat="1" ht="15" customHeight="1">
      <c r="A1304" s="433">
        <v>21000080964</v>
      </c>
      <c r="B1304" s="122" t="s">
        <v>1201</v>
      </c>
      <c r="C1304" s="244">
        <f t="shared" si="162"/>
        <v>16083.333333333334</v>
      </c>
      <c r="D1304" s="35">
        <v>19300</v>
      </c>
      <c r="E1304" s="72">
        <v>21000801193</v>
      </c>
      <c r="F1304" s="123" t="s">
        <v>1208</v>
      </c>
      <c r="G1304" s="53">
        <f t="shared" si="163"/>
        <v>17537.5</v>
      </c>
      <c r="H1304" s="477">
        <f t="shared" si="160"/>
        <v>21045</v>
      </c>
      <c r="I1304" s="720"/>
      <c r="J1304" s="477">
        <f t="shared" si="161"/>
        <v>0</v>
      </c>
      <c r="K1304" s="720">
        <f t="shared" si="164"/>
        <v>0.14999999999999991</v>
      </c>
      <c r="L1304" s="504">
        <v>18300</v>
      </c>
    </row>
    <row r="1305" spans="1:12" s="24" customFormat="1" ht="15" customHeight="1">
      <c r="A1305" s="441">
        <v>21000080965</v>
      </c>
      <c r="B1305" s="124" t="s">
        <v>1202</v>
      </c>
      <c r="C1305" s="244">
        <f t="shared" si="162"/>
        <v>17416.666666666668</v>
      </c>
      <c r="D1305" s="35">
        <v>20900</v>
      </c>
      <c r="E1305" s="74">
        <v>21000801194</v>
      </c>
      <c r="F1305" s="125" t="s">
        <v>1209</v>
      </c>
      <c r="G1305" s="53">
        <f t="shared" si="163"/>
        <v>18495.833333333336</v>
      </c>
      <c r="H1305" s="508">
        <f t="shared" si="160"/>
        <v>22195</v>
      </c>
      <c r="I1305" s="720"/>
      <c r="J1305" s="508">
        <f t="shared" si="161"/>
        <v>0</v>
      </c>
      <c r="K1305" s="720">
        <f t="shared" si="164"/>
        <v>0.14999999999999991</v>
      </c>
      <c r="L1305" s="504">
        <v>19300</v>
      </c>
    </row>
    <row r="1306" spans="1:12" s="24" customFormat="1" ht="15" customHeight="1">
      <c r="A1306" s="639"/>
      <c r="B1306" s="439" t="s">
        <v>1340</v>
      </c>
      <c r="C1306" s="552"/>
      <c r="D1306" s="258"/>
      <c r="E1306" s="126"/>
      <c r="F1306" s="439" t="s">
        <v>1339</v>
      </c>
      <c r="G1306" s="549"/>
      <c r="H1306" s="749"/>
      <c r="I1306" s="720"/>
      <c r="J1306" s="749"/>
      <c r="K1306" s="720"/>
      <c r="L1306" s="324"/>
    </row>
    <row r="1307" spans="1:12" s="24" customFormat="1" ht="15" customHeight="1">
      <c r="A1307" s="640"/>
      <c r="B1307" s="439" t="s">
        <v>217</v>
      </c>
      <c r="C1307" s="551"/>
      <c r="D1307" s="259"/>
      <c r="E1307" s="127"/>
      <c r="F1307" s="439" t="s">
        <v>217</v>
      </c>
      <c r="G1307" s="550"/>
      <c r="H1307" s="565"/>
      <c r="I1307" s="720"/>
      <c r="J1307" s="565"/>
      <c r="K1307" s="720"/>
      <c r="L1307" s="565"/>
    </row>
    <row r="1308" spans="1:12" s="24" customFormat="1" ht="15" customHeight="1">
      <c r="A1308" s="402">
        <v>21000080966</v>
      </c>
      <c r="B1308" s="122" t="s">
        <v>1196</v>
      </c>
      <c r="C1308" s="53">
        <f>D1308/1.2</f>
        <v>15916.666666666668</v>
      </c>
      <c r="D1308" s="35">
        <v>19100</v>
      </c>
      <c r="E1308" s="72">
        <v>21000801195</v>
      </c>
      <c r="F1308" s="123" t="s">
        <v>1203</v>
      </c>
      <c r="G1308" s="53">
        <f>H1308/1.2</f>
        <v>17250</v>
      </c>
      <c r="H1308" s="477">
        <f t="shared" ref="H1308:H1314" si="165">L1308+L1308*0.15</f>
        <v>20700</v>
      </c>
      <c r="I1308" s="720"/>
      <c r="J1308" s="477">
        <f t="shared" ref="J1308:J1314" si="166">M1308+M1308*0.15</f>
        <v>0</v>
      </c>
      <c r="K1308" s="720">
        <f t="shared" si="164"/>
        <v>0.14999999999999991</v>
      </c>
      <c r="L1308" s="504">
        <v>18000</v>
      </c>
    </row>
    <row r="1309" spans="1:12" s="24" customFormat="1" ht="15" customHeight="1">
      <c r="A1309" s="402">
        <v>21000080967</v>
      </c>
      <c r="B1309" s="122" t="s">
        <v>1197</v>
      </c>
      <c r="C1309" s="53">
        <f t="shared" ref="C1309:C1314" si="167">D1309/1.2</f>
        <v>17333.333333333336</v>
      </c>
      <c r="D1309" s="35">
        <v>20800</v>
      </c>
      <c r="E1309" s="72">
        <v>21000801196</v>
      </c>
      <c r="F1309" s="123" t="s">
        <v>1204</v>
      </c>
      <c r="G1309" s="53">
        <f t="shared" ref="G1309:G1314" si="168">H1309/1.2</f>
        <v>19166.666666666668</v>
      </c>
      <c r="H1309" s="477">
        <f t="shared" si="165"/>
        <v>23000</v>
      </c>
      <c r="I1309" s="720"/>
      <c r="J1309" s="477">
        <f t="shared" si="166"/>
        <v>0</v>
      </c>
      <c r="K1309" s="720">
        <f t="shared" si="164"/>
        <v>0.14999999999999991</v>
      </c>
      <c r="L1309" s="504">
        <v>20000</v>
      </c>
    </row>
    <row r="1310" spans="1:12" s="24" customFormat="1" ht="15" customHeight="1">
      <c r="A1310" s="402">
        <v>21000080968</v>
      </c>
      <c r="B1310" s="122" t="s">
        <v>1198</v>
      </c>
      <c r="C1310" s="53">
        <f t="shared" si="167"/>
        <v>18666.666666666668</v>
      </c>
      <c r="D1310" s="35">
        <v>22400</v>
      </c>
      <c r="E1310" s="72">
        <v>21000801197</v>
      </c>
      <c r="F1310" s="123" t="s">
        <v>1205</v>
      </c>
      <c r="G1310" s="53">
        <f t="shared" si="168"/>
        <v>20700</v>
      </c>
      <c r="H1310" s="477">
        <f t="shared" si="165"/>
        <v>24840</v>
      </c>
      <c r="I1310" s="720"/>
      <c r="J1310" s="477">
        <f t="shared" si="166"/>
        <v>0</v>
      </c>
      <c r="K1310" s="720">
        <f t="shared" si="164"/>
        <v>0.14999999999999991</v>
      </c>
      <c r="L1310" s="504">
        <v>21600</v>
      </c>
    </row>
    <row r="1311" spans="1:12" s="24" customFormat="1" ht="15" customHeight="1">
      <c r="A1311" s="402">
        <v>21000080969</v>
      </c>
      <c r="B1311" s="122" t="s">
        <v>1199</v>
      </c>
      <c r="C1311" s="53">
        <f t="shared" si="167"/>
        <v>20833.333333333336</v>
      </c>
      <c r="D1311" s="35">
        <v>25000</v>
      </c>
      <c r="E1311" s="72">
        <v>21000801198</v>
      </c>
      <c r="F1311" s="123" t="s">
        <v>1206</v>
      </c>
      <c r="G1311" s="53">
        <f t="shared" si="168"/>
        <v>22808.333333333336</v>
      </c>
      <c r="H1311" s="477">
        <f t="shared" si="165"/>
        <v>27370</v>
      </c>
      <c r="I1311" s="720"/>
      <c r="J1311" s="477">
        <f t="shared" si="166"/>
        <v>0</v>
      </c>
      <c r="K1311" s="720">
        <f t="shared" si="164"/>
        <v>0.14999999999999991</v>
      </c>
      <c r="L1311" s="504">
        <v>23800</v>
      </c>
    </row>
    <row r="1312" spans="1:12" s="24" customFormat="1" ht="15" customHeight="1">
      <c r="A1312" s="402">
        <v>21000080970</v>
      </c>
      <c r="B1312" s="122" t="s">
        <v>1200</v>
      </c>
      <c r="C1312" s="53">
        <f t="shared" si="167"/>
        <v>21583.333333333336</v>
      </c>
      <c r="D1312" s="35">
        <v>25900</v>
      </c>
      <c r="E1312" s="72">
        <v>21000801199</v>
      </c>
      <c r="F1312" s="123" t="s">
        <v>1207</v>
      </c>
      <c r="G1312" s="53">
        <f t="shared" si="168"/>
        <v>23766.666666666668</v>
      </c>
      <c r="H1312" s="477">
        <f t="shared" si="165"/>
        <v>28520</v>
      </c>
      <c r="I1312" s="720"/>
      <c r="J1312" s="477">
        <f t="shared" si="166"/>
        <v>0</v>
      </c>
      <c r="K1312" s="720">
        <f t="shared" si="164"/>
        <v>0.14999999999999991</v>
      </c>
      <c r="L1312" s="504">
        <v>24800</v>
      </c>
    </row>
    <row r="1313" spans="1:12" s="24" customFormat="1" ht="15" customHeight="1">
      <c r="A1313" s="402">
        <v>21000080971</v>
      </c>
      <c r="B1313" s="122" t="s">
        <v>1201</v>
      </c>
      <c r="C1313" s="53">
        <f t="shared" si="167"/>
        <v>22333.333333333336</v>
      </c>
      <c r="D1313" s="35">
        <v>26800</v>
      </c>
      <c r="E1313" s="72">
        <v>21000801200</v>
      </c>
      <c r="F1313" s="123" t="s">
        <v>1208</v>
      </c>
      <c r="G1313" s="53">
        <f t="shared" si="168"/>
        <v>24437.5</v>
      </c>
      <c r="H1313" s="477">
        <f t="shared" si="165"/>
        <v>29325</v>
      </c>
      <c r="I1313" s="720"/>
      <c r="J1313" s="477">
        <f t="shared" si="166"/>
        <v>0</v>
      </c>
      <c r="K1313" s="720">
        <f t="shared" si="164"/>
        <v>0.14999999999999991</v>
      </c>
      <c r="L1313" s="504">
        <v>25500</v>
      </c>
    </row>
    <row r="1314" spans="1:12" s="24" customFormat="1" ht="15" customHeight="1">
      <c r="A1314" s="404">
        <v>21000080972</v>
      </c>
      <c r="B1314" s="124" t="s">
        <v>1202</v>
      </c>
      <c r="C1314" s="53">
        <f t="shared" si="167"/>
        <v>23750</v>
      </c>
      <c r="D1314" s="42">
        <v>28500</v>
      </c>
      <c r="E1314" s="74">
        <v>21000801201</v>
      </c>
      <c r="F1314" s="125" t="s">
        <v>1209</v>
      </c>
      <c r="G1314" s="53">
        <f t="shared" si="168"/>
        <v>26258.333333333336</v>
      </c>
      <c r="H1314" s="508">
        <f t="shared" si="165"/>
        <v>31510</v>
      </c>
      <c r="I1314" s="720"/>
      <c r="J1314" s="508">
        <f t="shared" si="166"/>
        <v>0</v>
      </c>
      <c r="K1314" s="720">
        <f t="shared" si="164"/>
        <v>0.14999999999999991</v>
      </c>
      <c r="L1314" s="504">
        <v>27400</v>
      </c>
    </row>
    <row r="1315" spans="1:12" s="24" customFormat="1" ht="15" customHeight="1">
      <c r="A1315" s="128"/>
      <c r="B1315" s="439" t="s">
        <v>209</v>
      </c>
      <c r="C1315" s="549"/>
      <c r="D1315" s="258"/>
      <c r="E1315" s="129"/>
      <c r="F1315" s="439" t="s">
        <v>210</v>
      </c>
      <c r="G1315" s="549"/>
      <c r="H1315" s="749"/>
      <c r="I1315" s="720"/>
      <c r="J1315" s="749"/>
      <c r="K1315" s="720"/>
      <c r="L1315" s="324"/>
    </row>
    <row r="1316" spans="1:12" s="24" customFormat="1" ht="15" customHeight="1">
      <c r="A1316" s="130"/>
      <c r="B1316" s="439" t="s">
        <v>216</v>
      </c>
      <c r="C1316" s="550"/>
      <c r="D1316" s="442"/>
      <c r="E1316" s="582"/>
      <c r="F1316" s="583" t="s">
        <v>216</v>
      </c>
      <c r="G1316" s="550"/>
      <c r="H1316" s="565"/>
      <c r="I1316" s="720"/>
      <c r="J1316" s="565"/>
      <c r="K1316" s="720"/>
      <c r="L1316" s="565"/>
    </row>
    <row r="1317" spans="1:12" s="24" customFormat="1" ht="15" customHeight="1">
      <c r="A1317" s="581">
        <v>21001802452</v>
      </c>
      <c r="B1317" s="580" t="s">
        <v>1188</v>
      </c>
      <c r="C1317" s="41">
        <f>D1317/1.2</f>
        <v>11083.333333333334</v>
      </c>
      <c r="D1317" s="35">
        <v>13300</v>
      </c>
      <c r="E1317" s="127"/>
      <c r="F1317" s="439"/>
      <c r="G1317" s="550"/>
      <c r="H1317" s="565"/>
      <c r="I1317" s="720"/>
      <c r="J1317" s="565"/>
      <c r="K1317" s="720"/>
      <c r="L1317" s="565"/>
    </row>
    <row r="1318" spans="1:12" s="24" customFormat="1" ht="15" customHeight="1">
      <c r="A1318" s="433">
        <v>21000080687</v>
      </c>
      <c r="B1318" s="122" t="s">
        <v>1189</v>
      </c>
      <c r="C1318" s="53">
        <f>D1318/1.2</f>
        <v>12166.666666666668</v>
      </c>
      <c r="D1318" s="35">
        <v>14600</v>
      </c>
      <c r="E1318" s="72">
        <v>21000080973</v>
      </c>
      <c r="F1318" s="123" t="s">
        <v>1210</v>
      </c>
      <c r="G1318" s="53">
        <f>H1318/1.2</f>
        <v>12937.5</v>
      </c>
      <c r="H1318" s="477">
        <f t="shared" ref="H1318:H1324" si="169">L1318+L1318*0.15</f>
        <v>15525</v>
      </c>
      <c r="I1318" s="720"/>
      <c r="J1318" s="477">
        <f t="shared" ref="J1318:J1324" si="170">M1318+M1318*0.15</f>
        <v>0</v>
      </c>
      <c r="K1318" s="720">
        <f t="shared" si="164"/>
        <v>0.14999999999999991</v>
      </c>
      <c r="L1318" s="504">
        <v>13500</v>
      </c>
    </row>
    <row r="1319" spans="1:12" s="24" customFormat="1" ht="15" customHeight="1">
      <c r="A1319" s="433">
        <v>21000080688</v>
      </c>
      <c r="B1319" s="122" t="s">
        <v>1190</v>
      </c>
      <c r="C1319" s="53">
        <f t="shared" ref="C1319:C1324" si="171">D1319/1.2</f>
        <v>13500</v>
      </c>
      <c r="D1319" s="35">
        <v>16200</v>
      </c>
      <c r="E1319" s="72">
        <v>21000080974</v>
      </c>
      <c r="F1319" s="123" t="s">
        <v>1211</v>
      </c>
      <c r="G1319" s="53">
        <f t="shared" ref="G1319:G1324" si="172">H1319/1.2</f>
        <v>14279.166666666668</v>
      </c>
      <c r="H1319" s="477">
        <f t="shared" si="169"/>
        <v>17135</v>
      </c>
      <c r="I1319" s="720"/>
      <c r="J1319" s="477">
        <f t="shared" si="170"/>
        <v>0</v>
      </c>
      <c r="K1319" s="720">
        <f t="shared" si="164"/>
        <v>0.14999999999999991</v>
      </c>
      <c r="L1319" s="665">
        <v>14900</v>
      </c>
    </row>
    <row r="1320" spans="1:12" s="24" customFormat="1" ht="15" customHeight="1">
      <c r="A1320" s="433">
        <v>21000080689</v>
      </c>
      <c r="B1320" s="122" t="s">
        <v>1191</v>
      </c>
      <c r="C1320" s="53">
        <f t="shared" si="171"/>
        <v>14666.666666666668</v>
      </c>
      <c r="D1320" s="35">
        <v>17600</v>
      </c>
      <c r="E1320" s="72">
        <v>21000080975</v>
      </c>
      <c r="F1320" s="123" t="s">
        <v>1212</v>
      </c>
      <c r="G1320" s="53">
        <f t="shared" si="172"/>
        <v>15333.333333333334</v>
      </c>
      <c r="H1320" s="477">
        <f t="shared" si="169"/>
        <v>18400</v>
      </c>
      <c r="I1320" s="720"/>
      <c r="J1320" s="477">
        <f t="shared" si="170"/>
        <v>0</v>
      </c>
      <c r="K1320" s="720">
        <f t="shared" si="164"/>
        <v>0.14999999999999991</v>
      </c>
      <c r="L1320" s="504">
        <v>16000</v>
      </c>
    </row>
    <row r="1321" spans="1:12" s="24" customFormat="1" ht="15" customHeight="1">
      <c r="A1321" s="433">
        <v>21000080690</v>
      </c>
      <c r="B1321" s="122" t="s">
        <v>1192</v>
      </c>
      <c r="C1321" s="53">
        <f t="shared" si="171"/>
        <v>15916.666666666668</v>
      </c>
      <c r="D1321" s="35">
        <v>19100</v>
      </c>
      <c r="E1321" s="72">
        <v>21000080976</v>
      </c>
      <c r="F1321" s="123" t="s">
        <v>1213</v>
      </c>
      <c r="G1321" s="53">
        <f t="shared" si="172"/>
        <v>16962.5</v>
      </c>
      <c r="H1321" s="477">
        <f t="shared" si="169"/>
        <v>20355</v>
      </c>
      <c r="I1321" s="720"/>
      <c r="J1321" s="477">
        <f t="shared" si="170"/>
        <v>0</v>
      </c>
      <c r="K1321" s="720">
        <f t="shared" si="164"/>
        <v>0.14999999999999991</v>
      </c>
      <c r="L1321" s="504">
        <v>17700</v>
      </c>
    </row>
    <row r="1322" spans="1:12" s="24" customFormat="1" ht="15" customHeight="1">
      <c r="A1322" s="433">
        <v>21000080691</v>
      </c>
      <c r="B1322" s="122" t="s">
        <v>1193</v>
      </c>
      <c r="C1322" s="53">
        <f t="shared" si="171"/>
        <v>16833.333333333336</v>
      </c>
      <c r="D1322" s="35">
        <v>20200</v>
      </c>
      <c r="E1322" s="72">
        <v>21000080977</v>
      </c>
      <c r="F1322" s="123" t="s">
        <v>1214</v>
      </c>
      <c r="G1322" s="53">
        <f t="shared" si="172"/>
        <v>17825</v>
      </c>
      <c r="H1322" s="477">
        <f t="shared" si="169"/>
        <v>21390</v>
      </c>
      <c r="I1322" s="720"/>
      <c r="J1322" s="477">
        <f t="shared" si="170"/>
        <v>0</v>
      </c>
      <c r="K1322" s="720">
        <f t="shared" si="164"/>
        <v>0.14999999999999991</v>
      </c>
      <c r="L1322" s="504">
        <v>18600</v>
      </c>
    </row>
    <row r="1323" spans="1:12" s="24" customFormat="1" ht="15" customHeight="1">
      <c r="A1323" s="433">
        <v>21000080692</v>
      </c>
      <c r="B1323" s="122" t="s">
        <v>1194</v>
      </c>
      <c r="C1323" s="53">
        <f t="shared" si="171"/>
        <v>17166.666666666668</v>
      </c>
      <c r="D1323" s="35">
        <v>20600</v>
      </c>
      <c r="E1323" s="72">
        <v>21000080978</v>
      </c>
      <c r="F1323" s="123" t="s">
        <v>1215</v>
      </c>
      <c r="G1323" s="53">
        <f t="shared" si="172"/>
        <v>18783.333333333336</v>
      </c>
      <c r="H1323" s="477">
        <f t="shared" si="169"/>
        <v>22540</v>
      </c>
      <c r="I1323" s="720"/>
      <c r="J1323" s="477">
        <f t="shared" si="170"/>
        <v>0</v>
      </c>
      <c r="K1323" s="720">
        <f t="shared" si="164"/>
        <v>0.14999999999999991</v>
      </c>
      <c r="L1323" s="504">
        <v>19600</v>
      </c>
    </row>
    <row r="1324" spans="1:12" s="24" customFormat="1" ht="15" customHeight="1">
      <c r="A1324" s="441">
        <v>21000080693</v>
      </c>
      <c r="B1324" s="124" t="s">
        <v>1195</v>
      </c>
      <c r="C1324" s="210">
        <f t="shared" si="171"/>
        <v>18250</v>
      </c>
      <c r="D1324" s="37">
        <v>21900</v>
      </c>
      <c r="E1324" s="74">
        <v>21000080979</v>
      </c>
      <c r="F1324" s="125" t="s">
        <v>1216</v>
      </c>
      <c r="G1324" s="210">
        <f t="shared" si="172"/>
        <v>19837.5</v>
      </c>
      <c r="H1324" s="508">
        <f t="shared" si="169"/>
        <v>23805</v>
      </c>
      <c r="I1324" s="720"/>
      <c r="J1324" s="508">
        <f t="shared" si="170"/>
        <v>0</v>
      </c>
      <c r="K1324" s="720">
        <f t="shared" si="164"/>
        <v>0.14999999999999991</v>
      </c>
      <c r="L1324" s="504">
        <v>20700</v>
      </c>
    </row>
    <row r="1325" spans="1:12" s="24" customFormat="1" ht="15" customHeight="1">
      <c r="A1325" s="641"/>
      <c r="B1325" s="439" t="s">
        <v>209</v>
      </c>
      <c r="C1325" s="551"/>
      <c r="D1325" s="247"/>
      <c r="E1325" s="129"/>
      <c r="F1325" s="439" t="s">
        <v>1341</v>
      </c>
      <c r="G1325" s="551"/>
      <c r="H1325" s="749"/>
      <c r="I1325" s="720"/>
      <c r="J1325" s="749"/>
      <c r="K1325" s="720"/>
      <c r="L1325" s="324"/>
    </row>
    <row r="1326" spans="1:12" s="24" customFormat="1" ht="15" customHeight="1">
      <c r="A1326" s="642"/>
      <c r="B1326" s="439" t="s">
        <v>217</v>
      </c>
      <c r="C1326" s="550"/>
      <c r="D1326" s="442"/>
      <c r="E1326" s="127"/>
      <c r="F1326" s="439" t="s">
        <v>217</v>
      </c>
      <c r="G1326" s="550"/>
      <c r="H1326" s="565"/>
      <c r="I1326" s="720"/>
      <c r="J1326" s="565"/>
      <c r="K1326" s="720"/>
      <c r="L1326" s="565"/>
    </row>
    <row r="1327" spans="1:12" s="24" customFormat="1" ht="15" customHeight="1">
      <c r="A1327" s="402">
        <v>21000080694</v>
      </c>
      <c r="B1327" s="122" t="s">
        <v>1189</v>
      </c>
      <c r="C1327" s="53">
        <f>D1327/1.2</f>
        <v>16166.666666666668</v>
      </c>
      <c r="D1327" s="35">
        <v>19400</v>
      </c>
      <c r="E1327" s="72">
        <v>21000080980</v>
      </c>
      <c r="F1327" s="123" t="s">
        <v>1210</v>
      </c>
      <c r="G1327" s="53">
        <f>H1327/1.2</f>
        <v>17633.333333333336</v>
      </c>
      <c r="H1327" s="477">
        <f t="shared" ref="H1327:H1333" si="173">L1327+L1327*0.15</f>
        <v>21160</v>
      </c>
      <c r="I1327" s="720"/>
      <c r="J1327" s="477">
        <f t="shared" ref="J1327:J1333" si="174">M1327+M1327*0.15</f>
        <v>0</v>
      </c>
      <c r="K1327" s="720">
        <f t="shared" si="164"/>
        <v>0.14999999999999991</v>
      </c>
      <c r="L1327" s="504">
        <v>18400</v>
      </c>
    </row>
    <row r="1328" spans="1:12" s="24" customFormat="1" ht="15" customHeight="1">
      <c r="A1328" s="402">
        <v>21000080695</v>
      </c>
      <c r="B1328" s="122" t="s">
        <v>1190</v>
      </c>
      <c r="C1328" s="53">
        <f t="shared" ref="C1328:C1333" si="175">D1328/1.2</f>
        <v>17833.333333333336</v>
      </c>
      <c r="D1328" s="35">
        <v>21400</v>
      </c>
      <c r="E1328" s="72">
        <v>21000080981</v>
      </c>
      <c r="F1328" s="123" t="s">
        <v>1211</v>
      </c>
      <c r="G1328" s="53">
        <f t="shared" ref="G1328:G1333" si="176">H1328/1.2</f>
        <v>19550</v>
      </c>
      <c r="H1328" s="477">
        <f t="shared" si="173"/>
        <v>23460</v>
      </c>
      <c r="I1328" s="720"/>
      <c r="J1328" s="477">
        <f t="shared" si="174"/>
        <v>0</v>
      </c>
      <c r="K1328" s="720">
        <f t="shared" si="164"/>
        <v>0.14999999999999991</v>
      </c>
      <c r="L1328" s="504">
        <v>20400</v>
      </c>
    </row>
    <row r="1329" spans="1:12" s="24" customFormat="1" ht="15" customHeight="1">
      <c r="A1329" s="402">
        <v>21000080696</v>
      </c>
      <c r="B1329" s="122" t="s">
        <v>1191</v>
      </c>
      <c r="C1329" s="53">
        <f t="shared" si="175"/>
        <v>19250</v>
      </c>
      <c r="D1329" s="35">
        <v>23100</v>
      </c>
      <c r="E1329" s="72">
        <v>21000080982</v>
      </c>
      <c r="F1329" s="123" t="s">
        <v>1217</v>
      </c>
      <c r="G1329" s="53">
        <f t="shared" si="176"/>
        <v>21466.666666666668</v>
      </c>
      <c r="H1329" s="477">
        <f t="shared" si="173"/>
        <v>25760</v>
      </c>
      <c r="I1329" s="720"/>
      <c r="J1329" s="477">
        <f t="shared" si="174"/>
        <v>0</v>
      </c>
      <c r="K1329" s="720">
        <f t="shared" si="164"/>
        <v>0.14999999999999991</v>
      </c>
      <c r="L1329" s="504">
        <v>22400</v>
      </c>
    </row>
    <row r="1330" spans="1:12" s="24" customFormat="1" ht="15" customHeight="1">
      <c r="A1330" s="402">
        <v>21000080697</v>
      </c>
      <c r="B1330" s="122" t="s">
        <v>1192</v>
      </c>
      <c r="C1330" s="53">
        <f t="shared" si="175"/>
        <v>21166.666666666668</v>
      </c>
      <c r="D1330" s="35">
        <v>25400</v>
      </c>
      <c r="E1330" s="72">
        <v>21000080983</v>
      </c>
      <c r="F1330" s="123" t="s">
        <v>1213</v>
      </c>
      <c r="G1330" s="53">
        <f t="shared" si="176"/>
        <v>23287.5</v>
      </c>
      <c r="H1330" s="477">
        <f t="shared" si="173"/>
        <v>27945</v>
      </c>
      <c r="I1330" s="720"/>
      <c r="J1330" s="477">
        <f t="shared" si="174"/>
        <v>0</v>
      </c>
      <c r="K1330" s="720">
        <f t="shared" si="164"/>
        <v>0.14999999999999991</v>
      </c>
      <c r="L1330" s="504">
        <v>24300</v>
      </c>
    </row>
    <row r="1331" spans="1:12" s="24" customFormat="1" ht="15" customHeight="1">
      <c r="A1331" s="402">
        <v>21000080698</v>
      </c>
      <c r="B1331" s="122" t="s">
        <v>1193</v>
      </c>
      <c r="C1331" s="53">
        <f t="shared" si="175"/>
        <v>22083.333333333336</v>
      </c>
      <c r="D1331" s="35">
        <v>26500</v>
      </c>
      <c r="E1331" s="72">
        <v>21000080984</v>
      </c>
      <c r="F1331" s="123" t="s">
        <v>1214</v>
      </c>
      <c r="G1331" s="53">
        <f t="shared" si="176"/>
        <v>24533.333333333336</v>
      </c>
      <c r="H1331" s="477">
        <f t="shared" si="173"/>
        <v>29440</v>
      </c>
      <c r="I1331" s="720"/>
      <c r="J1331" s="477">
        <f t="shared" si="174"/>
        <v>0</v>
      </c>
      <c r="K1331" s="720">
        <f t="shared" si="164"/>
        <v>0.14999999999999991</v>
      </c>
      <c r="L1331" s="504">
        <v>25600</v>
      </c>
    </row>
    <row r="1332" spans="1:12" s="24" customFormat="1" ht="15" customHeight="1">
      <c r="A1332" s="402">
        <v>21000080699</v>
      </c>
      <c r="B1332" s="122" t="s">
        <v>1194</v>
      </c>
      <c r="C1332" s="53">
        <f t="shared" si="175"/>
        <v>22916.666666666668</v>
      </c>
      <c r="D1332" s="35">
        <v>27500</v>
      </c>
      <c r="E1332" s="72">
        <v>21000080985</v>
      </c>
      <c r="F1332" s="123" t="s">
        <v>1215</v>
      </c>
      <c r="G1332" s="53">
        <f t="shared" si="176"/>
        <v>25491.666666666668</v>
      </c>
      <c r="H1332" s="477">
        <f t="shared" si="173"/>
        <v>30590</v>
      </c>
      <c r="I1332" s="720"/>
      <c r="J1332" s="477">
        <f t="shared" si="174"/>
        <v>0</v>
      </c>
      <c r="K1332" s="720">
        <f t="shared" si="164"/>
        <v>0.14999999999999991</v>
      </c>
      <c r="L1332" s="504">
        <v>26600</v>
      </c>
    </row>
    <row r="1333" spans="1:12" s="24" customFormat="1" ht="15" customHeight="1">
      <c r="A1333" s="404">
        <v>21000080658</v>
      </c>
      <c r="B1333" s="124" t="s">
        <v>1195</v>
      </c>
      <c r="C1333" s="210">
        <f t="shared" si="175"/>
        <v>24166.666666666668</v>
      </c>
      <c r="D1333" s="37">
        <v>29000</v>
      </c>
      <c r="E1333" s="74">
        <v>21000080986</v>
      </c>
      <c r="F1333" s="125" t="s">
        <v>1216</v>
      </c>
      <c r="G1333" s="210">
        <f t="shared" si="176"/>
        <v>26929.166666666668</v>
      </c>
      <c r="H1333" s="477">
        <f t="shared" si="173"/>
        <v>32315</v>
      </c>
      <c r="I1333" s="720"/>
      <c r="J1333" s="477">
        <f t="shared" si="174"/>
        <v>0</v>
      </c>
      <c r="K1333" s="720">
        <f t="shared" si="164"/>
        <v>0.14999999999999991</v>
      </c>
      <c r="L1333" s="504">
        <v>28100</v>
      </c>
    </row>
    <row r="1334" spans="1:12" s="24" customFormat="1" ht="15" customHeight="1">
      <c r="A1334" s="643"/>
      <c r="B1334" s="131" t="s">
        <v>1342</v>
      </c>
      <c r="C1334" s="63"/>
      <c r="D1334" s="247"/>
      <c r="E1334" s="132"/>
      <c r="F1334" s="131" t="s">
        <v>1343</v>
      </c>
      <c r="G1334" s="63"/>
      <c r="H1334" s="483"/>
      <c r="I1334" s="720"/>
      <c r="J1334" s="483"/>
      <c r="K1334" s="720"/>
      <c r="L1334" s="504"/>
    </row>
    <row r="1335" spans="1:12" s="24" customFormat="1" ht="15" customHeight="1">
      <c r="A1335" s="644">
        <v>21000001530</v>
      </c>
      <c r="B1335" s="133" t="s">
        <v>194</v>
      </c>
      <c r="C1335" s="53">
        <f>D1335/1.2</f>
        <v>37083.333333333336</v>
      </c>
      <c r="D1335" s="35">
        <v>44500</v>
      </c>
      <c r="E1335" s="72">
        <v>21000001532</v>
      </c>
      <c r="F1335" s="133" t="s">
        <v>198</v>
      </c>
      <c r="G1335" s="53">
        <f>H1335/1.2</f>
        <v>39100</v>
      </c>
      <c r="H1335" s="477">
        <f>L1335+L1335*0.15</f>
        <v>46920</v>
      </c>
      <c r="I1335" s="720"/>
      <c r="J1335" s="477">
        <f>M1335+M1335*0.15</f>
        <v>0</v>
      </c>
      <c r="K1335" s="720">
        <f t="shared" si="164"/>
        <v>0.14999999999999991</v>
      </c>
      <c r="L1335" s="504">
        <v>40800</v>
      </c>
    </row>
    <row r="1336" spans="1:12" s="24" customFormat="1" ht="15" customHeight="1">
      <c r="A1336" s="404">
        <v>21000001531</v>
      </c>
      <c r="B1336" s="124" t="s">
        <v>195</v>
      </c>
      <c r="C1336" s="53">
        <f>D1336/1.2</f>
        <v>40333.333333333336</v>
      </c>
      <c r="D1336" s="37">
        <v>48400</v>
      </c>
      <c r="E1336" s="72">
        <v>21000001533</v>
      </c>
      <c r="F1336" s="133" t="s">
        <v>199</v>
      </c>
      <c r="G1336" s="53">
        <f>H1336/1.2</f>
        <v>42837.5</v>
      </c>
      <c r="H1336" s="477">
        <f>L1336+L1336*0.15</f>
        <v>51405</v>
      </c>
      <c r="I1336" s="720"/>
      <c r="J1336" s="477">
        <f>M1336+M1336*0.15</f>
        <v>0</v>
      </c>
      <c r="K1336" s="720">
        <f t="shared" si="164"/>
        <v>0.14999999999999991</v>
      </c>
      <c r="L1336" s="504">
        <v>44700</v>
      </c>
    </row>
    <row r="1337" spans="1:12" s="24" customFormat="1" ht="15" customHeight="1">
      <c r="A1337" s="645"/>
      <c r="B1337" s="184"/>
      <c r="C1337" s="553"/>
      <c r="D1337" s="35"/>
      <c r="E1337" s="74">
        <v>21000001546</v>
      </c>
      <c r="F1337" s="134" t="s">
        <v>605</v>
      </c>
      <c r="G1337" s="210">
        <f>H1337/1.2</f>
        <v>41304.166666666672</v>
      </c>
      <c r="H1337" s="489">
        <f>L1337+L1337*0.15</f>
        <v>49565</v>
      </c>
      <c r="I1337" s="720"/>
      <c r="J1337" s="489">
        <f>M1337+M1337*0.15</f>
        <v>0</v>
      </c>
      <c r="K1337" s="720">
        <f t="shared" si="164"/>
        <v>0.14999999999999991</v>
      </c>
      <c r="L1337" s="504">
        <v>43100</v>
      </c>
    </row>
    <row r="1338" spans="1:12" s="24" customFormat="1" ht="15" customHeight="1">
      <c r="A1338" s="646"/>
      <c r="B1338" s="131" t="s">
        <v>1344</v>
      </c>
      <c r="C1338" s="62"/>
      <c r="D1338" s="252"/>
      <c r="E1338" s="132"/>
      <c r="F1338" s="131" t="s">
        <v>1345</v>
      </c>
      <c r="G1338" s="62"/>
      <c r="H1338" s="484"/>
      <c r="I1338" s="720"/>
      <c r="J1338" s="484"/>
      <c r="K1338" s="720"/>
      <c r="L1338" s="504"/>
    </row>
    <row r="1339" spans="1:12" s="24" customFormat="1" ht="15" customHeight="1">
      <c r="A1339" s="402">
        <v>21000001534</v>
      </c>
      <c r="B1339" s="133" t="s">
        <v>196</v>
      </c>
      <c r="C1339" s="53">
        <f>D1339/1.2</f>
        <v>37916.666666666672</v>
      </c>
      <c r="D1339" s="35">
        <v>45500</v>
      </c>
      <c r="E1339" s="72">
        <v>21000001536</v>
      </c>
      <c r="F1339" s="133" t="s">
        <v>200</v>
      </c>
      <c r="G1339" s="53">
        <f>H1339/1.2</f>
        <v>39962.5</v>
      </c>
      <c r="H1339" s="477">
        <f>L1339+L1339*0.15</f>
        <v>47955</v>
      </c>
      <c r="I1339" s="720"/>
      <c r="J1339" s="477">
        <f>M1339+M1339*0.15</f>
        <v>0</v>
      </c>
      <c r="K1339" s="720">
        <f t="shared" si="164"/>
        <v>0.14999999999999991</v>
      </c>
      <c r="L1339" s="504">
        <v>41700</v>
      </c>
    </row>
    <row r="1340" spans="1:12" s="24" customFormat="1" ht="15" customHeight="1">
      <c r="A1340" s="404">
        <v>21000001535</v>
      </c>
      <c r="B1340" s="134" t="s">
        <v>197</v>
      </c>
      <c r="C1340" s="210">
        <f>D1340/1.2</f>
        <v>41333.333333333336</v>
      </c>
      <c r="D1340" s="42">
        <v>49600</v>
      </c>
      <c r="E1340" s="74">
        <v>21000001537</v>
      </c>
      <c r="F1340" s="134" t="s">
        <v>201</v>
      </c>
      <c r="G1340" s="210">
        <f>H1340/1.2</f>
        <v>43700</v>
      </c>
      <c r="H1340" s="477">
        <f>L1340+L1340*0.15</f>
        <v>52440</v>
      </c>
      <c r="I1340" s="720"/>
      <c r="J1340" s="477">
        <f>M1340+M1340*0.15</f>
        <v>0</v>
      </c>
      <c r="K1340" s="720">
        <f t="shared" si="164"/>
        <v>0.14999999999999991</v>
      </c>
      <c r="L1340" s="504">
        <v>45600</v>
      </c>
    </row>
    <row r="1341" spans="1:12" s="24" customFormat="1" ht="15" customHeight="1">
      <c r="A1341" s="624"/>
      <c r="B1341" s="135" t="s">
        <v>219</v>
      </c>
      <c r="C1341" s="138"/>
      <c r="D1341" s="253"/>
      <c r="E1341" s="127"/>
      <c r="F1341" s="135" t="s">
        <v>220</v>
      </c>
      <c r="G1341" s="138"/>
      <c r="H1341" s="481"/>
      <c r="I1341" s="720"/>
      <c r="J1341" s="481"/>
      <c r="K1341" s="720"/>
      <c r="L1341" s="504"/>
    </row>
    <row r="1342" spans="1:12" s="24" customFormat="1" ht="15" customHeight="1">
      <c r="A1342" s="402">
        <v>21000806308</v>
      </c>
      <c r="B1342" s="122" t="s">
        <v>385</v>
      </c>
      <c r="C1342" s="53">
        <f>D1342/1.2</f>
        <v>1166.6666666666667</v>
      </c>
      <c r="D1342" s="34">
        <v>1400</v>
      </c>
      <c r="E1342" s="72">
        <v>21000806322</v>
      </c>
      <c r="F1342" s="122" t="s">
        <v>386</v>
      </c>
      <c r="G1342" s="53">
        <f>H1342/1.2</f>
        <v>1437.5</v>
      </c>
      <c r="H1342" s="477">
        <f t="shared" ref="H1342:H1348" si="177">L1342+L1342*0.15</f>
        <v>1725</v>
      </c>
      <c r="I1342" s="720"/>
      <c r="J1342" s="477">
        <f t="shared" ref="J1342:J1348" si="178">M1342+M1342*0.15</f>
        <v>0</v>
      </c>
      <c r="K1342" s="720">
        <f t="shared" si="164"/>
        <v>0.14999999999999991</v>
      </c>
      <c r="L1342" s="663">
        <v>1500</v>
      </c>
    </row>
    <row r="1343" spans="1:12" s="24" customFormat="1" ht="15" customHeight="1">
      <c r="A1343" s="402">
        <v>21000806309</v>
      </c>
      <c r="B1343" s="122" t="s">
        <v>223</v>
      </c>
      <c r="C1343" s="53">
        <f t="shared" ref="C1343:C1348" si="179">D1343/1.2</f>
        <v>1416.6666666666667</v>
      </c>
      <c r="D1343" s="34">
        <v>1700</v>
      </c>
      <c r="E1343" s="72">
        <v>21000806323</v>
      </c>
      <c r="F1343" s="122" t="s">
        <v>236</v>
      </c>
      <c r="G1343" s="53">
        <f t="shared" ref="G1343:G1348" si="180">H1343/1.2</f>
        <v>1820.8333333333335</v>
      </c>
      <c r="H1343" s="477">
        <f t="shared" si="177"/>
        <v>2185</v>
      </c>
      <c r="I1343" s="720"/>
      <c r="J1343" s="477">
        <f t="shared" si="178"/>
        <v>0</v>
      </c>
      <c r="K1343" s="720">
        <f t="shared" si="164"/>
        <v>0.14999999999999991</v>
      </c>
      <c r="L1343" s="663">
        <v>1900</v>
      </c>
    </row>
    <row r="1344" spans="1:12" s="24" customFormat="1" ht="15" customHeight="1">
      <c r="A1344" s="402">
        <v>21000806310</v>
      </c>
      <c r="B1344" s="122" t="s">
        <v>224</v>
      </c>
      <c r="C1344" s="53">
        <f t="shared" si="179"/>
        <v>1833.3333333333335</v>
      </c>
      <c r="D1344" s="34">
        <v>2200</v>
      </c>
      <c r="E1344" s="72">
        <v>21000806324</v>
      </c>
      <c r="F1344" s="122" t="s">
        <v>237</v>
      </c>
      <c r="G1344" s="53">
        <f t="shared" si="180"/>
        <v>2012.5</v>
      </c>
      <c r="H1344" s="477">
        <f t="shared" si="177"/>
        <v>2415</v>
      </c>
      <c r="I1344" s="720"/>
      <c r="J1344" s="477">
        <f t="shared" si="178"/>
        <v>0</v>
      </c>
      <c r="K1344" s="720">
        <f t="shared" si="164"/>
        <v>0.14999999999999991</v>
      </c>
      <c r="L1344" s="663">
        <v>2100</v>
      </c>
    </row>
    <row r="1345" spans="1:12" s="24" customFormat="1" ht="15" customHeight="1">
      <c r="A1345" s="402">
        <v>21000806311</v>
      </c>
      <c r="B1345" s="122" t="s">
        <v>225</v>
      </c>
      <c r="C1345" s="53">
        <f t="shared" si="179"/>
        <v>2000</v>
      </c>
      <c r="D1345" s="34">
        <v>2400</v>
      </c>
      <c r="E1345" s="72">
        <v>21000806325</v>
      </c>
      <c r="F1345" s="122" t="s">
        <v>238</v>
      </c>
      <c r="G1345" s="53">
        <f t="shared" si="180"/>
        <v>2395.8333333333335</v>
      </c>
      <c r="H1345" s="477">
        <f t="shared" si="177"/>
        <v>2875</v>
      </c>
      <c r="I1345" s="720"/>
      <c r="J1345" s="477">
        <f t="shared" si="178"/>
        <v>0</v>
      </c>
      <c r="K1345" s="720">
        <f t="shared" si="164"/>
        <v>0.14999999999999991</v>
      </c>
      <c r="L1345" s="663">
        <v>2500</v>
      </c>
    </row>
    <row r="1346" spans="1:12" s="24" customFormat="1" ht="15" customHeight="1">
      <c r="A1346" s="402">
        <v>21000806312</v>
      </c>
      <c r="B1346" s="122" t="s">
        <v>226</v>
      </c>
      <c r="C1346" s="53">
        <f t="shared" si="179"/>
        <v>2208.3333333333335</v>
      </c>
      <c r="D1346" s="34">
        <v>2650</v>
      </c>
      <c r="E1346" s="72">
        <v>21000806326</v>
      </c>
      <c r="F1346" s="122" t="s">
        <v>239</v>
      </c>
      <c r="G1346" s="53">
        <f t="shared" si="180"/>
        <v>2587.5</v>
      </c>
      <c r="H1346" s="477">
        <f t="shared" si="177"/>
        <v>3105</v>
      </c>
      <c r="I1346" s="720"/>
      <c r="J1346" s="477">
        <f t="shared" si="178"/>
        <v>0</v>
      </c>
      <c r="K1346" s="720">
        <f t="shared" si="164"/>
        <v>0.14999999999999991</v>
      </c>
      <c r="L1346" s="663">
        <v>2700</v>
      </c>
    </row>
    <row r="1347" spans="1:12" s="24" customFormat="1" ht="15" customHeight="1">
      <c r="A1347" s="402">
        <v>21000806313</v>
      </c>
      <c r="B1347" s="122" t="s">
        <v>227</v>
      </c>
      <c r="C1347" s="53">
        <f t="shared" si="179"/>
        <v>2416.666666666667</v>
      </c>
      <c r="D1347" s="34">
        <v>2900</v>
      </c>
      <c r="E1347" s="72">
        <v>21000806327</v>
      </c>
      <c r="F1347" s="122" t="s">
        <v>240</v>
      </c>
      <c r="G1347" s="53">
        <f t="shared" si="180"/>
        <v>2683.3333333333335</v>
      </c>
      <c r="H1347" s="477">
        <f t="shared" si="177"/>
        <v>3220</v>
      </c>
      <c r="I1347" s="720"/>
      <c r="J1347" s="477">
        <f t="shared" si="178"/>
        <v>0</v>
      </c>
      <c r="K1347" s="720">
        <f t="shared" si="164"/>
        <v>0.14999999999999991</v>
      </c>
      <c r="L1347" s="663">
        <v>2800</v>
      </c>
    </row>
    <row r="1348" spans="1:12" s="24" customFormat="1" ht="15" customHeight="1">
      <c r="A1348" s="404">
        <v>21000806314</v>
      </c>
      <c r="B1348" s="124" t="s">
        <v>228</v>
      </c>
      <c r="C1348" s="53">
        <f t="shared" si="179"/>
        <v>2583.3333333333335</v>
      </c>
      <c r="D1348" s="34">
        <v>3100</v>
      </c>
      <c r="E1348" s="74">
        <v>21000806328</v>
      </c>
      <c r="F1348" s="124" t="s">
        <v>241</v>
      </c>
      <c r="G1348" s="53">
        <f t="shared" si="180"/>
        <v>2970.8333333333335</v>
      </c>
      <c r="H1348" s="477">
        <f t="shared" si="177"/>
        <v>3565</v>
      </c>
      <c r="I1348" s="720"/>
      <c r="J1348" s="477">
        <f t="shared" si="178"/>
        <v>0</v>
      </c>
      <c r="K1348" s="720">
        <f t="shared" si="164"/>
        <v>0.14999999999999991</v>
      </c>
      <c r="L1348" s="663">
        <v>3100</v>
      </c>
    </row>
    <row r="1349" spans="1:12" s="24" customFormat="1" ht="15" customHeight="1">
      <c r="A1349" s="625"/>
      <c r="B1349" s="135" t="s">
        <v>221</v>
      </c>
      <c r="C1349" s="255"/>
      <c r="D1349" s="251"/>
      <c r="E1349" s="136"/>
      <c r="F1349" s="135" t="s">
        <v>222</v>
      </c>
      <c r="G1349" s="255"/>
      <c r="H1349" s="282"/>
      <c r="I1349" s="720"/>
      <c r="J1349" s="282"/>
      <c r="K1349" s="720"/>
      <c r="L1349" s="324"/>
    </row>
    <row r="1350" spans="1:12" s="24" customFormat="1" ht="15" customHeight="1">
      <c r="A1350" s="402">
        <v>21000806315</v>
      </c>
      <c r="B1350" s="122" t="s">
        <v>229</v>
      </c>
      <c r="C1350" s="53">
        <f>D1350/1.2</f>
        <v>1166.6666666666667</v>
      </c>
      <c r="D1350" s="34">
        <v>1400</v>
      </c>
      <c r="E1350" s="72">
        <v>21000806329</v>
      </c>
      <c r="F1350" s="122" t="s">
        <v>242</v>
      </c>
      <c r="G1350" s="53">
        <f>H1350/1.2</f>
        <v>1437.5</v>
      </c>
      <c r="H1350" s="477">
        <f t="shared" ref="H1350:H1356" si="181">L1350+L1350*0.15</f>
        <v>1725</v>
      </c>
      <c r="I1350" s="720"/>
      <c r="J1350" s="477">
        <f t="shared" ref="J1350:J1356" si="182">M1350+M1350*0.15</f>
        <v>0</v>
      </c>
      <c r="K1350" s="720">
        <f t="shared" si="164"/>
        <v>0.14999999999999991</v>
      </c>
      <c r="L1350" s="663">
        <v>1500</v>
      </c>
    </row>
    <row r="1351" spans="1:12" s="24" customFormat="1" ht="15" customHeight="1">
      <c r="A1351" s="402">
        <v>21000806316</v>
      </c>
      <c r="B1351" s="122" t="s">
        <v>230</v>
      </c>
      <c r="C1351" s="53">
        <f t="shared" ref="C1351:C1356" si="183">D1351/1.2</f>
        <v>1416.6666666666667</v>
      </c>
      <c r="D1351" s="34">
        <v>1700</v>
      </c>
      <c r="E1351" s="72">
        <v>21000806330</v>
      </c>
      <c r="F1351" s="122" t="s">
        <v>243</v>
      </c>
      <c r="G1351" s="53">
        <f t="shared" ref="G1351:G1356" si="184">H1351/1.2</f>
        <v>1820.8333333333335</v>
      </c>
      <c r="H1351" s="477">
        <f t="shared" si="181"/>
        <v>2185</v>
      </c>
      <c r="I1351" s="720"/>
      <c r="J1351" s="477">
        <f t="shared" si="182"/>
        <v>0</v>
      </c>
      <c r="K1351" s="720">
        <f t="shared" si="164"/>
        <v>0.14999999999999991</v>
      </c>
      <c r="L1351" s="663">
        <v>1900</v>
      </c>
    </row>
    <row r="1352" spans="1:12" s="24" customFormat="1" ht="15" customHeight="1">
      <c r="A1352" s="402">
        <v>21000806317</v>
      </c>
      <c r="B1352" s="122" t="s">
        <v>231</v>
      </c>
      <c r="C1352" s="53">
        <f t="shared" si="183"/>
        <v>1833.3333333333335</v>
      </c>
      <c r="D1352" s="34">
        <v>2200</v>
      </c>
      <c r="E1352" s="72">
        <v>21000806331</v>
      </c>
      <c r="F1352" s="122" t="s">
        <v>244</v>
      </c>
      <c r="G1352" s="53">
        <f t="shared" si="184"/>
        <v>2012.5</v>
      </c>
      <c r="H1352" s="477">
        <f t="shared" si="181"/>
        <v>2415</v>
      </c>
      <c r="I1352" s="720"/>
      <c r="J1352" s="477">
        <f t="shared" si="182"/>
        <v>0</v>
      </c>
      <c r="K1352" s="720">
        <f t="shared" si="164"/>
        <v>0.14999999999999991</v>
      </c>
      <c r="L1352" s="663">
        <v>2100</v>
      </c>
    </row>
    <row r="1353" spans="1:12" s="24" customFormat="1" ht="15" customHeight="1">
      <c r="A1353" s="402">
        <v>21000806318</v>
      </c>
      <c r="B1353" s="122" t="s">
        <v>232</v>
      </c>
      <c r="C1353" s="53">
        <f t="shared" si="183"/>
        <v>2000</v>
      </c>
      <c r="D1353" s="34">
        <v>2400</v>
      </c>
      <c r="E1353" s="72">
        <v>21000806332</v>
      </c>
      <c r="F1353" s="122" t="s">
        <v>245</v>
      </c>
      <c r="G1353" s="53">
        <f t="shared" si="184"/>
        <v>2395.8333333333335</v>
      </c>
      <c r="H1353" s="477">
        <f t="shared" si="181"/>
        <v>2875</v>
      </c>
      <c r="I1353" s="720"/>
      <c r="J1353" s="477">
        <f t="shared" si="182"/>
        <v>0</v>
      </c>
      <c r="K1353" s="720">
        <f t="shared" si="164"/>
        <v>0.14999999999999991</v>
      </c>
      <c r="L1353" s="663">
        <v>2500</v>
      </c>
    </row>
    <row r="1354" spans="1:12" s="24" customFormat="1" ht="15" customHeight="1">
      <c r="A1354" s="402">
        <v>21000806319</v>
      </c>
      <c r="B1354" s="122" t="s">
        <v>233</v>
      </c>
      <c r="C1354" s="53">
        <f t="shared" si="183"/>
        <v>2208.3333333333335</v>
      </c>
      <c r="D1354" s="34">
        <v>2650</v>
      </c>
      <c r="E1354" s="72">
        <v>21000806333</v>
      </c>
      <c r="F1354" s="122" t="s">
        <v>246</v>
      </c>
      <c r="G1354" s="53">
        <f t="shared" si="184"/>
        <v>2587.5</v>
      </c>
      <c r="H1354" s="477">
        <f t="shared" si="181"/>
        <v>3105</v>
      </c>
      <c r="I1354" s="720"/>
      <c r="J1354" s="477">
        <f t="shared" si="182"/>
        <v>0</v>
      </c>
      <c r="K1354" s="720">
        <f t="shared" si="164"/>
        <v>0.14999999999999991</v>
      </c>
      <c r="L1354" s="663">
        <v>2700</v>
      </c>
    </row>
    <row r="1355" spans="1:12" s="24" customFormat="1" ht="15" customHeight="1">
      <c r="A1355" s="402">
        <v>21000806320</v>
      </c>
      <c r="B1355" s="122" t="s">
        <v>234</v>
      </c>
      <c r="C1355" s="53">
        <f t="shared" si="183"/>
        <v>2416.666666666667</v>
      </c>
      <c r="D1355" s="34">
        <v>2900</v>
      </c>
      <c r="E1355" s="72">
        <v>21000806334</v>
      </c>
      <c r="F1355" s="122" t="s">
        <v>247</v>
      </c>
      <c r="G1355" s="53">
        <f t="shared" si="184"/>
        <v>2683.3333333333335</v>
      </c>
      <c r="H1355" s="477">
        <f t="shared" si="181"/>
        <v>3220</v>
      </c>
      <c r="I1355" s="720"/>
      <c r="J1355" s="477">
        <f t="shared" si="182"/>
        <v>0</v>
      </c>
      <c r="K1355" s="720">
        <f t="shared" si="164"/>
        <v>0.14999999999999991</v>
      </c>
      <c r="L1355" s="663">
        <v>2800</v>
      </c>
    </row>
    <row r="1356" spans="1:12" s="24" customFormat="1" ht="15" customHeight="1">
      <c r="A1356" s="404">
        <v>21000806321</v>
      </c>
      <c r="B1356" s="124" t="s">
        <v>235</v>
      </c>
      <c r="C1356" s="210">
        <f t="shared" si="183"/>
        <v>2583.3333333333335</v>
      </c>
      <c r="D1356" s="34">
        <v>3100</v>
      </c>
      <c r="E1356" s="74">
        <v>21000806335</v>
      </c>
      <c r="F1356" s="124" t="s">
        <v>248</v>
      </c>
      <c r="G1356" s="210">
        <f t="shared" si="184"/>
        <v>2970.8333333333335</v>
      </c>
      <c r="H1356" s="477">
        <f t="shared" si="181"/>
        <v>3565</v>
      </c>
      <c r="I1356" s="720"/>
      <c r="J1356" s="477">
        <f t="shared" si="182"/>
        <v>0</v>
      </c>
      <c r="K1356" s="720">
        <f t="shared" si="164"/>
        <v>0.14999999999999991</v>
      </c>
      <c r="L1356" s="663">
        <v>3100</v>
      </c>
    </row>
    <row r="1357" spans="1:12" s="24" customFormat="1" ht="15" customHeight="1">
      <c r="A1357" s="647"/>
      <c r="B1357" s="137" t="s">
        <v>1347</v>
      </c>
      <c r="C1357" s="138"/>
      <c r="D1357" s="253"/>
      <c r="E1357" s="139"/>
      <c r="F1357" s="137" t="s">
        <v>1346</v>
      </c>
      <c r="G1357" s="138"/>
      <c r="H1357" s="481"/>
      <c r="I1357" s="720"/>
      <c r="J1357" s="481"/>
      <c r="K1357" s="720"/>
      <c r="L1357" s="504"/>
    </row>
    <row r="1358" spans="1:12" s="24" customFormat="1" ht="15" customHeight="1">
      <c r="A1358" s="402">
        <v>21000080805</v>
      </c>
      <c r="B1358" s="140" t="s">
        <v>964</v>
      </c>
      <c r="C1358" s="53">
        <f>D1358/1.2</f>
        <v>17666.666666666668</v>
      </c>
      <c r="D1358" s="30">
        <v>21200</v>
      </c>
      <c r="E1358" s="72">
        <v>21000080812</v>
      </c>
      <c r="F1358" s="140" t="s">
        <v>971</v>
      </c>
      <c r="G1358" s="53">
        <f>H1358/1.2</f>
        <v>20220.833333333336</v>
      </c>
      <c r="H1358" s="477">
        <f t="shared" ref="H1358:H1364" si="185">L1358+L1358*0.15</f>
        <v>24265</v>
      </c>
      <c r="I1358" s="720"/>
      <c r="J1358" s="477">
        <f t="shared" ref="J1358:J1364" si="186">M1358+M1358*0.15</f>
        <v>0</v>
      </c>
      <c r="K1358" s="720">
        <f t="shared" si="164"/>
        <v>0.14999999999999991</v>
      </c>
      <c r="L1358" s="504">
        <v>21100</v>
      </c>
    </row>
    <row r="1359" spans="1:12" s="24" customFormat="1" ht="15" customHeight="1">
      <c r="A1359" s="402">
        <v>21000080806</v>
      </c>
      <c r="B1359" s="140" t="s">
        <v>965</v>
      </c>
      <c r="C1359" s="53">
        <f t="shared" ref="C1359:C1364" si="187">D1359/1.2</f>
        <v>19666.666666666668</v>
      </c>
      <c r="D1359" s="30">
        <v>23600</v>
      </c>
      <c r="E1359" s="72">
        <v>21000080813</v>
      </c>
      <c r="F1359" s="140" t="s">
        <v>972</v>
      </c>
      <c r="G1359" s="53">
        <f t="shared" ref="G1359:G1364" si="188">H1359/1.2</f>
        <v>23191.666666666668</v>
      </c>
      <c r="H1359" s="477">
        <f t="shared" si="185"/>
        <v>27830</v>
      </c>
      <c r="I1359" s="720"/>
      <c r="J1359" s="477">
        <f t="shared" si="186"/>
        <v>0</v>
      </c>
      <c r="K1359" s="720">
        <f t="shared" si="164"/>
        <v>0.14999999999999991</v>
      </c>
      <c r="L1359" s="504">
        <v>24200</v>
      </c>
    </row>
    <row r="1360" spans="1:12" s="24" customFormat="1" ht="15" customHeight="1">
      <c r="A1360" s="402">
        <v>21000080807</v>
      </c>
      <c r="B1360" s="140" t="s">
        <v>966</v>
      </c>
      <c r="C1360" s="53">
        <f t="shared" si="187"/>
        <v>22083.333333333336</v>
      </c>
      <c r="D1360" s="30">
        <v>26500</v>
      </c>
      <c r="E1360" s="72">
        <v>21000080814</v>
      </c>
      <c r="F1360" s="140" t="s">
        <v>973</v>
      </c>
      <c r="G1360" s="53">
        <f t="shared" si="188"/>
        <v>25779.166666666668</v>
      </c>
      <c r="H1360" s="477">
        <f t="shared" si="185"/>
        <v>30935</v>
      </c>
      <c r="I1360" s="720"/>
      <c r="J1360" s="477">
        <f t="shared" si="186"/>
        <v>0</v>
      </c>
      <c r="K1360" s="720">
        <f t="shared" si="164"/>
        <v>0.14999999999999991</v>
      </c>
      <c r="L1360" s="504">
        <v>26900</v>
      </c>
    </row>
    <row r="1361" spans="1:12" s="24" customFormat="1" ht="15" customHeight="1">
      <c r="A1361" s="402">
        <v>21000080808</v>
      </c>
      <c r="B1361" s="140" t="s">
        <v>967</v>
      </c>
      <c r="C1361" s="53">
        <f t="shared" si="187"/>
        <v>24833.333333333336</v>
      </c>
      <c r="D1361" s="30">
        <v>29800</v>
      </c>
      <c r="E1361" s="72">
        <v>21000080815</v>
      </c>
      <c r="F1361" s="140" t="s">
        <v>974</v>
      </c>
      <c r="G1361" s="53">
        <f t="shared" si="188"/>
        <v>27887.5</v>
      </c>
      <c r="H1361" s="477">
        <f t="shared" si="185"/>
        <v>33465</v>
      </c>
      <c r="I1361" s="720"/>
      <c r="J1361" s="477">
        <f t="shared" si="186"/>
        <v>0</v>
      </c>
      <c r="K1361" s="720">
        <f t="shared" si="164"/>
        <v>0.14999999999999991</v>
      </c>
      <c r="L1361" s="504">
        <v>29100</v>
      </c>
    </row>
    <row r="1362" spans="1:12" s="24" customFormat="1" ht="15" customHeight="1">
      <c r="A1362" s="402">
        <v>21000080809</v>
      </c>
      <c r="B1362" s="140" t="s">
        <v>968</v>
      </c>
      <c r="C1362" s="53">
        <f t="shared" si="187"/>
        <v>26500</v>
      </c>
      <c r="D1362" s="30">
        <v>31800</v>
      </c>
      <c r="E1362" s="72">
        <v>21000080816</v>
      </c>
      <c r="F1362" s="140" t="s">
        <v>975</v>
      </c>
      <c r="G1362" s="53">
        <f t="shared" si="188"/>
        <v>31433.333333333336</v>
      </c>
      <c r="H1362" s="477">
        <f t="shared" si="185"/>
        <v>37720</v>
      </c>
      <c r="I1362" s="720"/>
      <c r="J1362" s="477">
        <f t="shared" si="186"/>
        <v>0</v>
      </c>
      <c r="K1362" s="720">
        <f t="shared" si="164"/>
        <v>0.14999999999999991</v>
      </c>
      <c r="L1362" s="504">
        <v>32800</v>
      </c>
    </row>
    <row r="1363" spans="1:12" s="24" customFormat="1" ht="15" customHeight="1">
      <c r="A1363" s="402">
        <v>21000080810</v>
      </c>
      <c r="B1363" s="140" t="s">
        <v>969</v>
      </c>
      <c r="C1363" s="53">
        <f t="shared" si="187"/>
        <v>28166.666666666668</v>
      </c>
      <c r="D1363" s="30">
        <v>33800</v>
      </c>
      <c r="E1363" s="72">
        <v>21000080817</v>
      </c>
      <c r="F1363" s="140" t="s">
        <v>976</v>
      </c>
      <c r="G1363" s="53">
        <f t="shared" si="188"/>
        <v>32487.5</v>
      </c>
      <c r="H1363" s="477">
        <f t="shared" si="185"/>
        <v>38985</v>
      </c>
      <c r="I1363" s="720"/>
      <c r="J1363" s="477">
        <f t="shared" si="186"/>
        <v>0</v>
      </c>
      <c r="K1363" s="720">
        <f t="shared" si="164"/>
        <v>0.14999999999999991</v>
      </c>
      <c r="L1363" s="504">
        <v>33900</v>
      </c>
    </row>
    <row r="1364" spans="1:12" s="24" customFormat="1" ht="15" customHeight="1">
      <c r="A1364" s="404">
        <v>21000080811</v>
      </c>
      <c r="B1364" s="124" t="s">
        <v>970</v>
      </c>
      <c r="C1364" s="53">
        <f t="shared" si="187"/>
        <v>30000</v>
      </c>
      <c r="D1364" s="31">
        <v>36000</v>
      </c>
      <c r="E1364" s="74">
        <v>21000080818</v>
      </c>
      <c r="F1364" s="141" t="s">
        <v>977</v>
      </c>
      <c r="G1364" s="53">
        <f t="shared" si="188"/>
        <v>33445.833333333336</v>
      </c>
      <c r="H1364" s="477">
        <f t="shared" si="185"/>
        <v>40135</v>
      </c>
      <c r="I1364" s="720"/>
      <c r="J1364" s="477">
        <f t="shared" si="186"/>
        <v>0</v>
      </c>
      <c r="K1364" s="720">
        <f>H1364/L1364-100%</f>
        <v>0.14999999999999991</v>
      </c>
      <c r="L1364" s="504">
        <v>34900</v>
      </c>
    </row>
    <row r="1365" spans="1:12" s="24" customFormat="1" ht="15" customHeight="1">
      <c r="A1365" s="648"/>
      <c r="B1365" s="649" t="s">
        <v>1348</v>
      </c>
      <c r="C1365" s="650"/>
      <c r="D1365" s="651"/>
      <c r="E1365" s="618"/>
      <c r="F1365" s="1313" t="s">
        <v>1349</v>
      </c>
      <c r="G1365" s="1314"/>
      <c r="H1365" s="1315"/>
      <c r="I1365" s="720"/>
      <c r="J1365" s="814"/>
      <c r="K1365" s="720"/>
      <c r="L1365" s="658"/>
    </row>
    <row r="1366" spans="1:12" s="24" customFormat="1" ht="15" customHeight="1">
      <c r="A1366" s="629">
        <v>21000080888</v>
      </c>
      <c r="B1366" s="164" t="s">
        <v>978</v>
      </c>
      <c r="C1366" s="41">
        <f>D1366/1.2</f>
        <v>20500</v>
      </c>
      <c r="D1366" s="35">
        <v>24600</v>
      </c>
      <c r="E1366" s="619"/>
      <c r="F1366" s="974"/>
      <c r="G1366" s="975"/>
      <c r="H1366" s="1316"/>
      <c r="I1366" s="720"/>
      <c r="J1366" s="814"/>
      <c r="K1366" s="720"/>
      <c r="L1366" s="658"/>
    </row>
    <row r="1367" spans="1:12" s="24" customFormat="1" ht="15" customHeight="1">
      <c r="A1367" s="629">
        <v>21000080889</v>
      </c>
      <c r="B1367" s="164" t="s">
        <v>979</v>
      </c>
      <c r="C1367" s="41">
        <f t="shared" ref="C1367:C1372" si="189">D1367/1.2</f>
        <v>23333.333333333336</v>
      </c>
      <c r="D1367" s="35">
        <v>28000</v>
      </c>
      <c r="E1367" s="72">
        <v>21000806371</v>
      </c>
      <c r="F1367" s="140" t="s">
        <v>127</v>
      </c>
      <c r="G1367" s="53">
        <f t="shared" ref="G1367:G1372" si="190">H1367/1.2</f>
        <v>24125</v>
      </c>
      <c r="H1367" s="477">
        <v>28950</v>
      </c>
      <c r="I1367" s="720">
        <f t="shared" ref="I1367:I1376" si="191">H1367/J1367-100%</f>
        <v>0.14949374627754608</v>
      </c>
      <c r="J1367" s="477">
        <v>25185</v>
      </c>
      <c r="K1367" s="720">
        <f>J1367/L1367-100%</f>
        <v>0.14999999999999991</v>
      </c>
      <c r="L1367" s="504">
        <v>21900</v>
      </c>
    </row>
    <row r="1368" spans="1:12" s="24" customFormat="1" ht="15" customHeight="1">
      <c r="A1368" s="629">
        <v>21000004345</v>
      </c>
      <c r="B1368" s="164" t="s">
        <v>980</v>
      </c>
      <c r="C1368" s="41">
        <f t="shared" si="189"/>
        <v>28783.333333333336</v>
      </c>
      <c r="D1368" s="35">
        <v>34540</v>
      </c>
      <c r="E1368" s="72">
        <v>21000802980</v>
      </c>
      <c r="F1368" s="140" t="s">
        <v>128</v>
      </c>
      <c r="G1368" s="53">
        <f t="shared" si="190"/>
        <v>29229.166666666668</v>
      </c>
      <c r="H1368" s="477">
        <v>35075</v>
      </c>
      <c r="I1368" s="720">
        <f t="shared" si="191"/>
        <v>0.25</v>
      </c>
      <c r="J1368" s="477">
        <v>28060</v>
      </c>
      <c r="K1368" s="720">
        <f t="shared" ref="K1368:K1376" si="192">J1368/L1368-100%</f>
        <v>0.14999999999999991</v>
      </c>
      <c r="L1368" s="504">
        <v>24400</v>
      </c>
    </row>
    <row r="1369" spans="1:12" s="24" customFormat="1" ht="15" customHeight="1">
      <c r="A1369" s="629">
        <v>21000080887</v>
      </c>
      <c r="B1369" s="164" t="s">
        <v>981</v>
      </c>
      <c r="C1369" s="41">
        <f t="shared" si="189"/>
        <v>31166.666666666668</v>
      </c>
      <c r="D1369" s="35">
        <v>37400</v>
      </c>
      <c r="E1369" s="72">
        <v>21000806370</v>
      </c>
      <c r="F1369" s="140" t="s">
        <v>140</v>
      </c>
      <c r="G1369" s="53">
        <f t="shared" si="190"/>
        <v>43750</v>
      </c>
      <c r="H1369" s="477">
        <v>52500</v>
      </c>
      <c r="I1369" s="720">
        <f t="shared" si="191"/>
        <v>0.25074449076831451</v>
      </c>
      <c r="J1369" s="477">
        <v>41975</v>
      </c>
      <c r="K1369" s="720">
        <f t="shared" si="192"/>
        <v>0.14999999999999991</v>
      </c>
      <c r="L1369" s="504">
        <v>36500</v>
      </c>
    </row>
    <row r="1370" spans="1:12" s="24" customFormat="1" ht="15" customHeight="1">
      <c r="A1370" s="629">
        <v>21000004353</v>
      </c>
      <c r="B1370" s="164" t="s">
        <v>982</v>
      </c>
      <c r="C1370" s="41">
        <f t="shared" si="189"/>
        <v>34833.333333333336</v>
      </c>
      <c r="D1370" s="35">
        <v>41800</v>
      </c>
      <c r="E1370" s="72">
        <v>21000802981</v>
      </c>
      <c r="F1370" s="140" t="s">
        <v>141</v>
      </c>
      <c r="G1370" s="53">
        <f t="shared" si="190"/>
        <v>50500</v>
      </c>
      <c r="H1370" s="477">
        <v>60600</v>
      </c>
      <c r="I1370" s="720">
        <f t="shared" si="191"/>
        <v>0.3511705685618729</v>
      </c>
      <c r="J1370" s="477">
        <v>44850</v>
      </c>
      <c r="K1370" s="720">
        <f t="shared" si="192"/>
        <v>0.14999999999999991</v>
      </c>
      <c r="L1370" s="504">
        <v>39000</v>
      </c>
    </row>
    <row r="1371" spans="1:12" s="24" customFormat="1" ht="15" customHeight="1">
      <c r="A1371" s="629">
        <v>21000080886</v>
      </c>
      <c r="B1371" s="164" t="s">
        <v>983</v>
      </c>
      <c r="C1371" s="41">
        <f t="shared" si="189"/>
        <v>36391.666666666672</v>
      </c>
      <c r="D1371" s="35">
        <v>43670</v>
      </c>
      <c r="E1371" s="72">
        <v>21000806369</v>
      </c>
      <c r="F1371" s="140" t="s">
        <v>146</v>
      </c>
      <c r="G1371" s="53">
        <f t="shared" si="190"/>
        <v>61416.666666666672</v>
      </c>
      <c r="H1371" s="477">
        <v>73700</v>
      </c>
      <c r="I1371" s="720">
        <f t="shared" si="191"/>
        <v>0.29993826616103703</v>
      </c>
      <c r="J1371" s="477">
        <v>56695</v>
      </c>
      <c r="K1371" s="720">
        <f t="shared" si="192"/>
        <v>0.14999999999999991</v>
      </c>
      <c r="L1371" s="504">
        <v>49300</v>
      </c>
    </row>
    <row r="1372" spans="1:12" s="24" customFormat="1" ht="15" customHeight="1">
      <c r="A1372" s="637">
        <v>21000080885</v>
      </c>
      <c r="B1372" s="183" t="s">
        <v>984</v>
      </c>
      <c r="C1372" s="41">
        <f t="shared" si="189"/>
        <v>38866.666666666672</v>
      </c>
      <c r="D1372" s="35">
        <v>46640</v>
      </c>
      <c r="E1372" s="73">
        <v>21000802982</v>
      </c>
      <c r="F1372" s="142" t="s">
        <v>142</v>
      </c>
      <c r="G1372" s="53">
        <f t="shared" si="190"/>
        <v>71791.666666666672</v>
      </c>
      <c r="H1372" s="477">
        <v>86150</v>
      </c>
      <c r="I1372" s="720">
        <f t="shared" si="191"/>
        <v>0.40024380333197884</v>
      </c>
      <c r="J1372" s="477">
        <v>61525</v>
      </c>
      <c r="K1372" s="720">
        <f t="shared" si="192"/>
        <v>0.14999999999999991</v>
      </c>
      <c r="L1372" s="504">
        <v>53500</v>
      </c>
    </row>
    <row r="1373" spans="1:12" s="24" customFormat="1" ht="15" customHeight="1">
      <c r="A1373" s="652"/>
      <c r="B1373" s="1407" t="s">
        <v>166</v>
      </c>
      <c r="C1373" s="1311"/>
      <c r="D1373" s="1408"/>
      <c r="E1373" s="653"/>
      <c r="F1373" s="1310" t="s">
        <v>1441</v>
      </c>
      <c r="G1373" s="1311"/>
      <c r="H1373" s="1312"/>
      <c r="I1373" s="720"/>
      <c r="J1373" s="814"/>
      <c r="K1373" s="720"/>
      <c r="L1373" s="658"/>
    </row>
    <row r="1374" spans="1:12" s="143" customFormat="1" ht="15" customHeight="1">
      <c r="A1374" s="654">
        <v>21000806365</v>
      </c>
      <c r="B1374" s="144" t="s">
        <v>126</v>
      </c>
      <c r="C1374" s="41">
        <f>D1374/1.2</f>
        <v>20625</v>
      </c>
      <c r="D1374" s="34">
        <v>24750</v>
      </c>
      <c r="E1374" s="145">
        <v>21000806374</v>
      </c>
      <c r="F1374" s="146" t="s">
        <v>143</v>
      </c>
      <c r="G1374" s="53">
        <f>H1374/1.2</f>
        <v>23750</v>
      </c>
      <c r="H1374" s="477">
        <v>28500</v>
      </c>
      <c r="I1374" s="720">
        <f t="shared" si="191"/>
        <v>0.15267947421638017</v>
      </c>
      <c r="J1374" s="477">
        <v>24725</v>
      </c>
      <c r="K1374" s="720">
        <f t="shared" si="192"/>
        <v>0.14999999999999991</v>
      </c>
      <c r="L1374" s="663">
        <v>21500</v>
      </c>
    </row>
    <row r="1375" spans="1:12" s="147" customFormat="1" ht="15" customHeight="1">
      <c r="A1375" s="654">
        <v>21000806364</v>
      </c>
      <c r="B1375" s="144" t="s">
        <v>138</v>
      </c>
      <c r="C1375" s="41">
        <f>D1375/1.2</f>
        <v>36450</v>
      </c>
      <c r="D1375" s="34">
        <v>43740</v>
      </c>
      <c r="E1375" s="145">
        <v>21000806373</v>
      </c>
      <c r="F1375" s="146" t="s">
        <v>144</v>
      </c>
      <c r="G1375" s="53">
        <f>H1375/1.2</f>
        <v>41666.666666666672</v>
      </c>
      <c r="H1375" s="477">
        <v>50000</v>
      </c>
      <c r="I1375" s="720">
        <f t="shared" si="191"/>
        <v>0.29785853341985713</v>
      </c>
      <c r="J1375" s="477">
        <v>38525</v>
      </c>
      <c r="K1375" s="720">
        <f t="shared" si="192"/>
        <v>0.14999999999999991</v>
      </c>
      <c r="L1375" s="663">
        <v>33500</v>
      </c>
    </row>
    <row r="1376" spans="1:12" s="24" customFormat="1" ht="15" customHeight="1">
      <c r="A1376" s="655">
        <v>21000806363</v>
      </c>
      <c r="B1376" s="148" t="s">
        <v>139</v>
      </c>
      <c r="C1376" s="41">
        <f>D1376/1.2</f>
        <v>52083.333333333336</v>
      </c>
      <c r="D1376" s="34">
        <v>62500</v>
      </c>
      <c r="E1376" s="149">
        <v>21000806372</v>
      </c>
      <c r="F1376" s="146" t="s">
        <v>145</v>
      </c>
      <c r="G1376" s="53">
        <f>H1376/1.2</f>
        <v>57708.333333333336</v>
      </c>
      <c r="H1376" s="477">
        <v>69250</v>
      </c>
      <c r="I1376" s="720">
        <f t="shared" si="191"/>
        <v>0.3005916048455255</v>
      </c>
      <c r="J1376" s="477">
        <v>53245</v>
      </c>
      <c r="K1376" s="720">
        <f t="shared" si="192"/>
        <v>0.14999999999999991</v>
      </c>
      <c r="L1376" s="663">
        <v>46300</v>
      </c>
    </row>
    <row r="1377" spans="1:12" s="24" customFormat="1" ht="15" customHeight="1">
      <c r="A1377" s="400"/>
      <c r="B1377" s="1413" t="s">
        <v>250</v>
      </c>
      <c r="C1377" s="1414"/>
      <c r="D1377" s="1414"/>
      <c r="E1377" s="1414"/>
      <c r="F1377" s="1414"/>
      <c r="G1377" s="255"/>
      <c r="H1377" s="481"/>
      <c r="I1377" s="720"/>
      <c r="J1377" s="481"/>
      <c r="K1377" s="729"/>
      <c r="L1377" s="504"/>
    </row>
    <row r="1378" spans="1:12" s="24" customFormat="1" ht="15" customHeight="1">
      <c r="A1378" s="656">
        <v>21000801677</v>
      </c>
      <c r="B1378" s="95" t="s">
        <v>167</v>
      </c>
      <c r="C1378" s="164"/>
      <c r="D1378" s="96"/>
      <c r="E1378" s="96"/>
      <c r="F1378" s="97"/>
      <c r="G1378" s="62">
        <f>H1378/1.2</f>
        <v>28079.166666666668</v>
      </c>
      <c r="H1378" s="477">
        <f>L1378+L1378*0.15</f>
        <v>33695</v>
      </c>
      <c r="I1378" s="720"/>
      <c r="J1378" s="477">
        <f>M1378+M1378*0.15</f>
        <v>0</v>
      </c>
      <c r="K1378" s="729">
        <f>H1378/L1378-100%</f>
        <v>0.14999999999999991</v>
      </c>
      <c r="L1378" s="504">
        <v>29300</v>
      </c>
    </row>
    <row r="1379" spans="1:12" s="24" customFormat="1" ht="15" customHeight="1">
      <c r="A1379" s="403">
        <v>21000801156</v>
      </c>
      <c r="B1379" s="98" t="s">
        <v>168</v>
      </c>
      <c r="C1379" s="165"/>
      <c r="D1379" s="99"/>
      <c r="E1379" s="99"/>
      <c r="F1379" s="100"/>
      <c r="G1379" s="62">
        <f>H1379/1.2</f>
        <v>35266.666666666672</v>
      </c>
      <c r="H1379" s="477">
        <f>L1379+L1379*0.15</f>
        <v>42320</v>
      </c>
      <c r="I1379" s="720"/>
      <c r="J1379" s="477">
        <f>M1379+M1379*0.15</f>
        <v>0</v>
      </c>
      <c r="K1379" s="729">
        <f>H1379/L1379-100%</f>
        <v>0.14999999999999991</v>
      </c>
      <c r="L1379" s="504">
        <v>36800</v>
      </c>
    </row>
    <row r="1380" spans="1:12" s="24" customFormat="1" ht="15" customHeight="1">
      <c r="A1380" s="400"/>
      <c r="B1380" s="1413" t="s">
        <v>1350</v>
      </c>
      <c r="C1380" s="1414"/>
      <c r="D1380" s="1414"/>
      <c r="E1380" s="1414"/>
      <c r="F1380" s="1415"/>
      <c r="G1380" s="255"/>
      <c r="H1380" s="481"/>
      <c r="I1380" s="720"/>
      <c r="J1380" s="481"/>
      <c r="K1380" s="729"/>
      <c r="L1380" s="504"/>
    </row>
    <row r="1381" spans="1:12" s="24" customFormat="1" ht="15" customHeight="1">
      <c r="A1381" s="402">
        <v>21000802819</v>
      </c>
      <c r="B1381" s="95" t="s">
        <v>169</v>
      </c>
      <c r="C1381" s="164"/>
      <c r="D1381" s="96"/>
      <c r="E1381" s="96"/>
      <c r="F1381" s="97"/>
      <c r="G1381" s="53">
        <f>H1381/1.2</f>
        <v>34116.666666666672</v>
      </c>
      <c r="H1381" s="477">
        <f>L1381+L1381*0.15</f>
        <v>40940</v>
      </c>
      <c r="I1381" s="720"/>
      <c r="J1381" s="477">
        <f>M1381+M1381*0.15</f>
        <v>0</v>
      </c>
      <c r="K1381" s="729">
        <f>H1381/L1381-100%</f>
        <v>0.14999999999999991</v>
      </c>
      <c r="L1381" s="504">
        <v>35600</v>
      </c>
    </row>
    <row r="1382" spans="1:12" s="24" customFormat="1" ht="15" customHeight="1">
      <c r="A1382" s="404">
        <v>21000802818</v>
      </c>
      <c r="B1382" s="98" t="s">
        <v>170</v>
      </c>
      <c r="C1382" s="165"/>
      <c r="D1382" s="99"/>
      <c r="E1382" s="99"/>
      <c r="F1382" s="100"/>
      <c r="G1382" s="210">
        <f>H1382/1.2</f>
        <v>42070.833333333336</v>
      </c>
      <c r="H1382" s="477">
        <f>L1382+L1382*0.15</f>
        <v>50485</v>
      </c>
      <c r="I1382" s="720"/>
      <c r="J1382" s="477">
        <f>M1382+M1382*0.15</f>
        <v>0</v>
      </c>
      <c r="K1382" s="729">
        <f>H1382/L1382-100%</f>
        <v>0.14999999999999991</v>
      </c>
      <c r="L1382" s="504">
        <v>43900</v>
      </c>
    </row>
    <row r="1383" spans="1:12" s="24" customFormat="1" ht="15" customHeight="1">
      <c r="A1383" s="780" t="s">
        <v>448</v>
      </c>
      <c r="B1383" s="444" t="s">
        <v>403</v>
      </c>
      <c r="C1383" s="445"/>
      <c r="D1383" s="445"/>
      <c r="E1383" s="445"/>
      <c r="F1383" s="445"/>
      <c r="G1383" s="514"/>
      <c r="H1383" s="716"/>
      <c r="I1383" s="720"/>
      <c r="J1383" s="716"/>
      <c r="K1383" s="742"/>
      <c r="L1383" s="681"/>
    </row>
    <row r="1384" spans="1:12" s="24" customFormat="1" ht="15" customHeight="1">
      <c r="A1384" s="781" t="s">
        <v>211</v>
      </c>
      <c r="B1384" s="444" t="s">
        <v>252</v>
      </c>
      <c r="C1384" s="445"/>
      <c r="D1384" s="445"/>
      <c r="E1384" s="445"/>
      <c r="F1384" s="445"/>
      <c r="G1384" s="445"/>
      <c r="H1384" s="681"/>
      <c r="I1384" s="720"/>
      <c r="J1384" s="681"/>
      <c r="K1384" s="742"/>
      <c r="L1384" s="681"/>
    </row>
    <row r="1385" spans="1:12" s="24" customFormat="1" ht="15" customHeight="1">
      <c r="A1385" s="781" t="s">
        <v>212</v>
      </c>
      <c r="B1385" s="444" t="s">
        <v>249</v>
      </c>
      <c r="C1385" s="446"/>
      <c r="D1385" s="447"/>
      <c r="E1385" s="445"/>
      <c r="F1385" s="445"/>
      <c r="G1385" s="447"/>
      <c r="H1385" s="682"/>
      <c r="I1385" s="720"/>
      <c r="J1385" s="682"/>
      <c r="K1385" s="736"/>
      <c r="L1385" s="682"/>
    </row>
    <row r="1386" spans="1:12" s="24" customFormat="1" ht="15" customHeight="1">
      <c r="A1386" s="781" t="s">
        <v>213</v>
      </c>
      <c r="B1386" s="444" t="s">
        <v>214</v>
      </c>
      <c r="C1386" s="445"/>
      <c r="D1386" s="445"/>
      <c r="E1386" s="445"/>
      <c r="F1386" s="445"/>
      <c r="G1386" s="445"/>
      <c r="H1386" s="681"/>
      <c r="I1386" s="720"/>
      <c r="J1386" s="681"/>
      <c r="K1386" s="742"/>
      <c r="L1386" s="681"/>
    </row>
    <row r="1387" spans="1:12" s="24" customFormat="1" ht="15" customHeight="1">
      <c r="A1387" s="781" t="s">
        <v>159</v>
      </c>
      <c r="B1387" s="444" t="s">
        <v>218</v>
      </c>
      <c r="C1387" s="445"/>
      <c r="D1387" s="448"/>
      <c r="E1387" s="445"/>
      <c r="F1387" s="445"/>
      <c r="G1387" s="445"/>
      <c r="H1387" s="449"/>
      <c r="I1387" s="720"/>
      <c r="J1387" s="449"/>
      <c r="K1387" s="742"/>
      <c r="L1387" s="449"/>
    </row>
    <row r="1388" spans="1:12" s="24" customFormat="1" ht="15" customHeight="1">
      <c r="A1388" s="782" t="s">
        <v>160</v>
      </c>
      <c r="B1388" s="767" t="s">
        <v>447</v>
      </c>
      <c r="C1388" s="768"/>
      <c r="D1388" s="769"/>
      <c r="E1388" s="768"/>
      <c r="F1388" s="768"/>
      <c r="G1388" s="768"/>
      <c r="H1388" s="715"/>
      <c r="I1388" s="720"/>
      <c r="J1388" s="715"/>
      <c r="K1388" s="770"/>
      <c r="L1388" s="715"/>
    </row>
    <row r="1389" spans="1:12" s="24" customFormat="1" ht="15" customHeight="1" thickBot="1">
      <c r="A1389" s="435"/>
      <c r="B1389" s="436"/>
      <c r="C1389" s="437"/>
      <c r="D1389" s="438"/>
      <c r="E1389" s="436"/>
      <c r="F1389" s="436"/>
      <c r="G1389" s="938">
        <v>44805</v>
      </c>
      <c r="H1389" s="939"/>
      <c r="I1389" s="720"/>
      <c r="J1389" s="805"/>
      <c r="K1389" s="946">
        <v>44593</v>
      </c>
      <c r="L1389" s="947"/>
    </row>
    <row r="1390" spans="1:12" s="24" customFormat="1" ht="15" customHeight="1">
      <c r="A1390" s="23" t="s">
        <v>205</v>
      </c>
      <c r="B1390" s="1317" t="s">
        <v>404</v>
      </c>
      <c r="C1390" s="1318"/>
      <c r="D1390" s="1318"/>
      <c r="E1390" s="1318"/>
      <c r="F1390" s="1319"/>
      <c r="G1390" s="923" t="s">
        <v>253</v>
      </c>
      <c r="H1390" s="924"/>
      <c r="I1390" s="720"/>
      <c r="J1390" s="807"/>
      <c r="K1390" s="923" t="s">
        <v>253</v>
      </c>
      <c r="L1390" s="924"/>
    </row>
    <row r="1391" spans="1:12" s="24" customFormat="1" ht="15" customHeight="1" thickBot="1">
      <c r="A1391" s="25"/>
      <c r="B1391" s="1397"/>
      <c r="C1391" s="1398"/>
      <c r="D1391" s="1398"/>
      <c r="E1391" s="1398"/>
      <c r="F1391" s="1399"/>
      <c r="G1391" s="26" t="s">
        <v>206</v>
      </c>
      <c r="H1391" s="476" t="s">
        <v>670</v>
      </c>
      <c r="I1391" s="720"/>
      <c r="J1391" s="476" t="s">
        <v>670</v>
      </c>
      <c r="K1391" s="730" t="s">
        <v>1292</v>
      </c>
      <c r="L1391" s="476" t="s">
        <v>670</v>
      </c>
    </row>
    <row r="1392" spans="1:12" s="24" customFormat="1" ht="15" customHeight="1">
      <c r="A1392" s="283"/>
      <c r="B1392" s="1401" t="s">
        <v>458</v>
      </c>
      <c r="C1392" s="1402"/>
      <c r="D1392" s="1402"/>
      <c r="E1392" s="1402"/>
      <c r="F1392" s="1403"/>
      <c r="G1392" s="151"/>
      <c r="H1392" s="450"/>
      <c r="I1392" s="720"/>
      <c r="J1392" s="450"/>
      <c r="K1392" s="733"/>
      <c r="L1392" s="324"/>
    </row>
    <row r="1393" spans="1:12" s="24" customFormat="1" ht="15" customHeight="1">
      <c r="A1393" s="451">
        <v>12000072376</v>
      </c>
      <c r="B1393" s="874" t="s">
        <v>1423</v>
      </c>
      <c r="C1393" s="875"/>
      <c r="D1393" s="875"/>
      <c r="E1393" s="875"/>
      <c r="F1393" s="876"/>
      <c r="G1393" s="233">
        <f>H1393/1.2</f>
        <v>3450</v>
      </c>
      <c r="H1393" s="477">
        <f t="shared" ref="H1393:H1428" si="193">L1393+L1393*0.15</f>
        <v>4140</v>
      </c>
      <c r="I1393" s="720">
        <f t="shared" ref="I1393:I1428" si="194">H1393/J1393-100%</f>
        <v>0</v>
      </c>
      <c r="J1393" s="477">
        <v>4140</v>
      </c>
      <c r="K1393" s="720">
        <f>J1393/L1393-100%</f>
        <v>0.14999999999999991</v>
      </c>
      <c r="L1393" s="676">
        <v>3600</v>
      </c>
    </row>
    <row r="1394" spans="1:12" s="24" customFormat="1" ht="15" customHeight="1">
      <c r="A1394" s="451">
        <v>12000071989</v>
      </c>
      <c r="B1394" s="874" t="s">
        <v>1424</v>
      </c>
      <c r="C1394" s="875"/>
      <c r="D1394" s="875"/>
      <c r="E1394" s="875"/>
      <c r="F1394" s="876"/>
      <c r="G1394" s="233">
        <f>H1394/1.2</f>
        <v>3450</v>
      </c>
      <c r="H1394" s="477">
        <f t="shared" si="193"/>
        <v>4140</v>
      </c>
      <c r="I1394" s="720">
        <f t="shared" si="194"/>
        <v>0</v>
      </c>
      <c r="J1394" s="477">
        <v>4140</v>
      </c>
      <c r="K1394" s="720">
        <f t="shared" ref="K1394:K1457" si="195">J1394/L1394-100%</f>
        <v>0.14999999999999991</v>
      </c>
      <c r="L1394" s="676">
        <v>3600</v>
      </c>
    </row>
    <row r="1395" spans="1:12" s="24" customFormat="1" ht="15" customHeight="1">
      <c r="A1395" s="283">
        <v>21001008251</v>
      </c>
      <c r="B1395" s="995" t="s">
        <v>759</v>
      </c>
      <c r="C1395" s="996"/>
      <c r="D1395" s="996"/>
      <c r="E1395" s="996"/>
      <c r="F1395" s="997"/>
      <c r="G1395" s="196">
        <f>H1395/1.2</f>
        <v>6900</v>
      </c>
      <c r="H1395" s="477">
        <f t="shared" si="193"/>
        <v>8280</v>
      </c>
      <c r="I1395" s="720">
        <f t="shared" si="194"/>
        <v>0</v>
      </c>
      <c r="J1395" s="477">
        <v>8280</v>
      </c>
      <c r="K1395" s="720">
        <f t="shared" si="195"/>
        <v>0.14999999999999991</v>
      </c>
      <c r="L1395" s="324">
        <v>7200</v>
      </c>
    </row>
    <row r="1396" spans="1:12" s="24" customFormat="1" ht="15" customHeight="1">
      <c r="A1396" s="283">
        <v>21000001905</v>
      </c>
      <c r="B1396" s="995" t="s">
        <v>764</v>
      </c>
      <c r="C1396" s="996"/>
      <c r="D1396" s="996"/>
      <c r="E1396" s="996"/>
      <c r="F1396" s="997"/>
      <c r="G1396" s="196">
        <f t="shared" ref="G1396:G1428" si="196">H1396/1.2</f>
        <v>5654.166666666667</v>
      </c>
      <c r="H1396" s="477">
        <f t="shared" si="193"/>
        <v>6785</v>
      </c>
      <c r="I1396" s="720">
        <f t="shared" si="194"/>
        <v>0</v>
      </c>
      <c r="J1396" s="477">
        <v>6785</v>
      </c>
      <c r="K1396" s="720">
        <f t="shared" si="195"/>
        <v>0.14999999999999991</v>
      </c>
      <c r="L1396" s="324">
        <v>5900</v>
      </c>
    </row>
    <row r="1397" spans="1:12" s="24" customFormat="1" ht="15" customHeight="1">
      <c r="A1397" s="283">
        <v>10000013385</v>
      </c>
      <c r="B1397" s="995" t="s">
        <v>748</v>
      </c>
      <c r="C1397" s="996"/>
      <c r="D1397" s="996"/>
      <c r="E1397" s="996"/>
      <c r="F1397" s="997"/>
      <c r="G1397" s="196">
        <f t="shared" si="196"/>
        <v>2300</v>
      </c>
      <c r="H1397" s="477">
        <f t="shared" si="193"/>
        <v>2760</v>
      </c>
      <c r="I1397" s="720">
        <f t="shared" si="194"/>
        <v>0</v>
      </c>
      <c r="J1397" s="477">
        <v>2760</v>
      </c>
      <c r="K1397" s="720">
        <f t="shared" si="195"/>
        <v>0.14999999999999991</v>
      </c>
      <c r="L1397" s="324">
        <v>2400</v>
      </c>
    </row>
    <row r="1398" spans="1:12" s="24" customFormat="1" ht="15" customHeight="1">
      <c r="A1398" s="452">
        <v>71001008695</v>
      </c>
      <c r="B1398" s="995" t="s">
        <v>749</v>
      </c>
      <c r="C1398" s="996"/>
      <c r="D1398" s="996"/>
      <c r="E1398" s="996"/>
      <c r="F1398" s="997"/>
      <c r="G1398" s="196">
        <f t="shared" si="196"/>
        <v>2875</v>
      </c>
      <c r="H1398" s="477">
        <f t="shared" si="193"/>
        <v>3450</v>
      </c>
      <c r="I1398" s="720">
        <f t="shared" si="194"/>
        <v>0</v>
      </c>
      <c r="J1398" s="477">
        <v>3450</v>
      </c>
      <c r="K1398" s="720">
        <f t="shared" si="195"/>
        <v>0.14999999999999991</v>
      </c>
      <c r="L1398" s="324">
        <v>3000</v>
      </c>
    </row>
    <row r="1399" spans="1:12" s="24" customFormat="1" ht="15" customHeight="1">
      <c r="A1399" s="453">
        <v>12000025403</v>
      </c>
      <c r="B1399" s="1394" t="s">
        <v>664</v>
      </c>
      <c r="C1399" s="1395"/>
      <c r="D1399" s="1395"/>
      <c r="E1399" s="1395"/>
      <c r="F1399" s="1396"/>
      <c r="G1399" s="196">
        <f t="shared" si="196"/>
        <v>622.91666666666674</v>
      </c>
      <c r="H1399" s="477">
        <f t="shared" si="193"/>
        <v>747.5</v>
      </c>
      <c r="I1399" s="720">
        <f t="shared" si="194"/>
        <v>0</v>
      </c>
      <c r="J1399" s="477">
        <v>747.5</v>
      </c>
      <c r="K1399" s="720">
        <f t="shared" si="195"/>
        <v>0.14999999999999991</v>
      </c>
      <c r="L1399" s="324">
        <v>650</v>
      </c>
    </row>
    <row r="1400" spans="1:12" s="24" customFormat="1" ht="15" customHeight="1">
      <c r="A1400" s="454">
        <v>11000015292</v>
      </c>
      <c r="B1400" s="1409" t="s">
        <v>663</v>
      </c>
      <c r="C1400" s="1410"/>
      <c r="D1400" s="1410"/>
      <c r="E1400" s="1410"/>
      <c r="F1400" s="1411"/>
      <c r="G1400" s="233">
        <f t="shared" si="196"/>
        <v>2491.666666666667</v>
      </c>
      <c r="H1400" s="477">
        <f t="shared" si="193"/>
        <v>2990</v>
      </c>
      <c r="I1400" s="720">
        <f t="shared" si="194"/>
        <v>0</v>
      </c>
      <c r="J1400" s="477">
        <v>2990</v>
      </c>
      <c r="K1400" s="720">
        <f t="shared" si="195"/>
        <v>0.14999999999999991</v>
      </c>
      <c r="L1400" s="662">
        <v>2600</v>
      </c>
    </row>
    <row r="1401" spans="1:12" s="24" customFormat="1" ht="15" customHeight="1">
      <c r="A1401" s="452">
        <v>71001008698</v>
      </c>
      <c r="B1401" s="1391" t="s">
        <v>480</v>
      </c>
      <c r="C1401" s="1392"/>
      <c r="D1401" s="1392"/>
      <c r="E1401" s="1392"/>
      <c r="F1401" s="1393"/>
      <c r="G1401" s="196">
        <f t="shared" si="196"/>
        <v>2300</v>
      </c>
      <c r="H1401" s="477">
        <f t="shared" si="193"/>
        <v>2760</v>
      </c>
      <c r="I1401" s="720">
        <f t="shared" si="194"/>
        <v>0</v>
      </c>
      <c r="J1401" s="477">
        <v>2760</v>
      </c>
      <c r="K1401" s="720">
        <f t="shared" si="195"/>
        <v>0.14999999999999991</v>
      </c>
      <c r="L1401" s="324">
        <v>2400</v>
      </c>
    </row>
    <row r="1402" spans="1:12" s="24" customFormat="1" ht="15" customHeight="1">
      <c r="A1402" s="431">
        <v>21000073652</v>
      </c>
      <c r="B1402" s="1039" t="s">
        <v>293</v>
      </c>
      <c r="C1402" s="1040"/>
      <c r="D1402" s="1040"/>
      <c r="E1402" s="1040"/>
      <c r="F1402" s="1041"/>
      <c r="G1402" s="196">
        <f t="shared" si="196"/>
        <v>1791.6666666666667</v>
      </c>
      <c r="H1402" s="477">
        <v>2150</v>
      </c>
      <c r="I1402" s="720">
        <f t="shared" si="194"/>
        <v>0.16847826086956541</v>
      </c>
      <c r="J1402" s="477">
        <f>L1402*1.15</f>
        <v>1839.9999999999998</v>
      </c>
      <c r="K1402" s="720">
        <f t="shared" si="195"/>
        <v>0.14999999999999991</v>
      </c>
      <c r="L1402" s="324">
        <v>1600</v>
      </c>
    </row>
    <row r="1403" spans="1:12" s="24" customFormat="1" ht="15" customHeight="1">
      <c r="A1403" s="431">
        <v>21000001498</v>
      </c>
      <c r="B1403" s="1404" t="s">
        <v>459</v>
      </c>
      <c r="C1403" s="1405"/>
      <c r="D1403" s="1405"/>
      <c r="E1403" s="1405"/>
      <c r="F1403" s="1406"/>
      <c r="G1403" s="256">
        <f t="shared" si="196"/>
        <v>2250</v>
      </c>
      <c r="H1403" s="477">
        <v>2700</v>
      </c>
      <c r="I1403" s="720">
        <f t="shared" si="194"/>
        <v>0.11801242236024834</v>
      </c>
      <c r="J1403" s="477">
        <f t="shared" ref="J1403:J1428" si="197">L1403*1.15</f>
        <v>2415</v>
      </c>
      <c r="K1403" s="720">
        <f t="shared" si="195"/>
        <v>0.14999999999999991</v>
      </c>
      <c r="L1403" s="324">
        <v>2100</v>
      </c>
    </row>
    <row r="1404" spans="1:12" s="24" customFormat="1" ht="15" customHeight="1">
      <c r="A1404" s="431">
        <v>21000007867</v>
      </c>
      <c r="B1404" s="1039" t="s">
        <v>294</v>
      </c>
      <c r="C1404" s="1040"/>
      <c r="D1404" s="1040"/>
      <c r="E1404" s="1040"/>
      <c r="F1404" s="1041"/>
      <c r="G1404" s="256">
        <f t="shared" si="196"/>
        <v>2000</v>
      </c>
      <c r="H1404" s="477">
        <v>2400</v>
      </c>
      <c r="I1404" s="720">
        <f t="shared" si="194"/>
        <v>0.15942028985507251</v>
      </c>
      <c r="J1404" s="477">
        <f t="shared" si="197"/>
        <v>2070</v>
      </c>
      <c r="K1404" s="720">
        <f t="shared" si="195"/>
        <v>0.14999999999999991</v>
      </c>
      <c r="L1404" s="324">
        <v>1800</v>
      </c>
    </row>
    <row r="1405" spans="1:12" s="24" customFormat="1" ht="15" customHeight="1">
      <c r="A1405" s="431">
        <v>21000001499</v>
      </c>
      <c r="B1405" s="1404" t="s">
        <v>460</v>
      </c>
      <c r="C1405" s="1405"/>
      <c r="D1405" s="1405"/>
      <c r="E1405" s="1405"/>
      <c r="F1405" s="1406"/>
      <c r="G1405" s="256">
        <f t="shared" si="196"/>
        <v>2583.3333333333335</v>
      </c>
      <c r="H1405" s="477">
        <v>3100</v>
      </c>
      <c r="I1405" s="720">
        <f t="shared" si="194"/>
        <v>7.8260869565217384E-2</v>
      </c>
      <c r="J1405" s="477">
        <f t="shared" si="197"/>
        <v>2875</v>
      </c>
      <c r="K1405" s="720">
        <f t="shared" si="195"/>
        <v>0.14999999999999991</v>
      </c>
      <c r="L1405" s="324">
        <v>2500</v>
      </c>
    </row>
    <row r="1406" spans="1:12" s="24" customFormat="1" ht="15" customHeight="1">
      <c r="A1406" s="431">
        <v>21000808175</v>
      </c>
      <c r="B1406" s="1039" t="s">
        <v>295</v>
      </c>
      <c r="C1406" s="1040"/>
      <c r="D1406" s="1040"/>
      <c r="E1406" s="1040"/>
      <c r="F1406" s="1041"/>
      <c r="G1406" s="196">
        <f t="shared" si="196"/>
        <v>1416.6666666666667</v>
      </c>
      <c r="H1406" s="477">
        <v>1700</v>
      </c>
      <c r="I1406" s="720">
        <f t="shared" si="194"/>
        <v>0.13712374581939812</v>
      </c>
      <c r="J1406" s="477">
        <f t="shared" si="197"/>
        <v>1494.9999999999998</v>
      </c>
      <c r="K1406" s="720">
        <f t="shared" si="195"/>
        <v>0.14999999999999991</v>
      </c>
      <c r="L1406" s="324">
        <v>1300</v>
      </c>
    </row>
    <row r="1407" spans="1:12" s="24" customFormat="1" ht="15" customHeight="1">
      <c r="A1407" s="431">
        <v>12000020376</v>
      </c>
      <c r="B1407" s="1039" t="s">
        <v>750</v>
      </c>
      <c r="C1407" s="1040"/>
      <c r="D1407" s="1040"/>
      <c r="E1407" s="1040"/>
      <c r="F1407" s="1041"/>
      <c r="G1407" s="196">
        <f t="shared" si="196"/>
        <v>670.83333333333337</v>
      </c>
      <c r="H1407" s="477">
        <f t="shared" si="193"/>
        <v>805</v>
      </c>
      <c r="I1407" s="720">
        <f t="shared" si="194"/>
        <v>0</v>
      </c>
      <c r="J1407" s="477">
        <f t="shared" si="197"/>
        <v>804.99999999999989</v>
      </c>
      <c r="K1407" s="720">
        <f t="shared" si="195"/>
        <v>0.14999999999999991</v>
      </c>
      <c r="L1407" s="324">
        <v>700</v>
      </c>
    </row>
    <row r="1408" spans="1:12" s="24" customFormat="1" ht="15" customHeight="1">
      <c r="A1408" s="456">
        <v>12000002185</v>
      </c>
      <c r="B1408" s="1391" t="s">
        <v>1425</v>
      </c>
      <c r="C1408" s="1392"/>
      <c r="D1408" s="1392"/>
      <c r="E1408" s="1392"/>
      <c r="F1408" s="1393"/>
      <c r="G1408" s="196">
        <f t="shared" si="196"/>
        <v>479.16666666666669</v>
      </c>
      <c r="H1408" s="477">
        <f t="shared" si="193"/>
        <v>575</v>
      </c>
      <c r="I1408" s="720">
        <f t="shared" si="194"/>
        <v>0</v>
      </c>
      <c r="J1408" s="477">
        <f t="shared" si="197"/>
        <v>575</v>
      </c>
      <c r="K1408" s="720">
        <f t="shared" si="195"/>
        <v>0.14999999999999991</v>
      </c>
      <c r="L1408" s="324">
        <v>500</v>
      </c>
    </row>
    <row r="1409" spans="1:12" s="24" customFormat="1" ht="15" customHeight="1">
      <c r="A1409" s="453">
        <v>12000025317</v>
      </c>
      <c r="B1409" s="1391" t="s">
        <v>307</v>
      </c>
      <c r="C1409" s="1392"/>
      <c r="D1409" s="1392"/>
      <c r="E1409" s="1392"/>
      <c r="F1409" s="1393"/>
      <c r="G1409" s="196">
        <f t="shared" si="196"/>
        <v>642.08333333333337</v>
      </c>
      <c r="H1409" s="477">
        <f t="shared" si="193"/>
        <v>770.5</v>
      </c>
      <c r="I1409" s="720">
        <f t="shared" si="194"/>
        <v>0</v>
      </c>
      <c r="J1409" s="477">
        <f t="shared" si="197"/>
        <v>770.49999999999989</v>
      </c>
      <c r="K1409" s="720">
        <f t="shared" si="195"/>
        <v>0.14999999999999991</v>
      </c>
      <c r="L1409" s="324">
        <v>670</v>
      </c>
    </row>
    <row r="1410" spans="1:12" s="24" customFormat="1" ht="15" customHeight="1">
      <c r="A1410" s="457">
        <v>21001010663</v>
      </c>
      <c r="B1410" s="1416" t="s">
        <v>325</v>
      </c>
      <c r="C1410" s="1417"/>
      <c r="D1410" s="1417"/>
      <c r="E1410" s="1417"/>
      <c r="F1410" s="1418"/>
      <c r="G1410" s="233">
        <f t="shared" si="196"/>
        <v>2875</v>
      </c>
      <c r="H1410" s="477">
        <v>3450</v>
      </c>
      <c r="I1410" s="720">
        <f t="shared" si="194"/>
        <v>0</v>
      </c>
      <c r="J1410" s="477">
        <f t="shared" si="197"/>
        <v>3449.9999999999995</v>
      </c>
      <c r="K1410" s="720">
        <f t="shared" si="195"/>
        <v>0.14999999999999991</v>
      </c>
      <c r="L1410" s="662">
        <v>3000</v>
      </c>
    </row>
    <row r="1411" spans="1:12" s="24" customFormat="1" ht="15" customHeight="1">
      <c r="A1411" s="457">
        <v>21000001503</v>
      </c>
      <c r="B1411" s="212" t="s">
        <v>866</v>
      </c>
      <c r="C1411" s="213"/>
      <c r="D1411" s="213"/>
      <c r="E1411" s="213"/>
      <c r="F1411" s="214"/>
      <c r="G1411" s="233">
        <f t="shared" si="196"/>
        <v>2491.666666666667</v>
      </c>
      <c r="H1411" s="477">
        <f t="shared" si="193"/>
        <v>2990</v>
      </c>
      <c r="I1411" s="720">
        <f t="shared" si="194"/>
        <v>0</v>
      </c>
      <c r="J1411" s="477">
        <f t="shared" si="197"/>
        <v>2989.9999999999995</v>
      </c>
      <c r="K1411" s="720">
        <f t="shared" si="195"/>
        <v>0.14999999999999991</v>
      </c>
      <c r="L1411" s="662">
        <v>2600</v>
      </c>
    </row>
    <row r="1412" spans="1:12" s="24" customFormat="1" ht="15" customHeight="1">
      <c r="A1412" s="433">
        <v>12000020054</v>
      </c>
      <c r="B1412" s="1391" t="s">
        <v>1426</v>
      </c>
      <c r="C1412" s="1392"/>
      <c r="D1412" s="1392"/>
      <c r="E1412" s="1392"/>
      <c r="F1412" s="1393"/>
      <c r="G1412" s="196">
        <f t="shared" si="196"/>
        <v>2204.166666666667</v>
      </c>
      <c r="H1412" s="477">
        <f t="shared" si="193"/>
        <v>2645</v>
      </c>
      <c r="I1412" s="720">
        <f t="shared" si="194"/>
        <v>0</v>
      </c>
      <c r="J1412" s="477">
        <f t="shared" si="197"/>
        <v>2645</v>
      </c>
      <c r="K1412" s="720">
        <f t="shared" si="195"/>
        <v>0.14999999999999991</v>
      </c>
      <c r="L1412" s="324">
        <v>2300</v>
      </c>
    </row>
    <row r="1413" spans="1:12" s="24" customFormat="1" ht="15" customHeight="1">
      <c r="A1413" s="433">
        <v>21001011132</v>
      </c>
      <c r="B1413" s="1404" t="s">
        <v>395</v>
      </c>
      <c r="C1413" s="1405"/>
      <c r="D1413" s="1405"/>
      <c r="E1413" s="1405"/>
      <c r="F1413" s="1406"/>
      <c r="G1413" s="233">
        <f t="shared" si="196"/>
        <v>3166.666666666667</v>
      </c>
      <c r="H1413" s="477">
        <v>3800</v>
      </c>
      <c r="I1413" s="720">
        <f t="shared" si="194"/>
        <v>0.10144927536231907</v>
      </c>
      <c r="J1413" s="477">
        <f t="shared" si="197"/>
        <v>3449.9999999999995</v>
      </c>
      <c r="K1413" s="720">
        <f t="shared" si="195"/>
        <v>0.14999999999999991</v>
      </c>
      <c r="L1413" s="662">
        <v>3000</v>
      </c>
    </row>
    <row r="1414" spans="1:12" s="24" customFormat="1" ht="15" customHeight="1">
      <c r="A1414" s="362">
        <v>12000002728</v>
      </c>
      <c r="B1414" s="1416" t="s">
        <v>1427</v>
      </c>
      <c r="C1414" s="1417"/>
      <c r="D1414" s="1417"/>
      <c r="E1414" s="1417"/>
      <c r="F1414" s="1418"/>
      <c r="G1414" s="233">
        <f t="shared" si="196"/>
        <v>1533.3333333333335</v>
      </c>
      <c r="H1414" s="477">
        <f t="shared" si="193"/>
        <v>1840</v>
      </c>
      <c r="I1414" s="720">
        <f t="shared" si="194"/>
        <v>0</v>
      </c>
      <c r="J1414" s="477">
        <f t="shared" si="197"/>
        <v>1839.9999999999998</v>
      </c>
      <c r="K1414" s="720">
        <f t="shared" si="195"/>
        <v>0.14999999999999991</v>
      </c>
      <c r="L1414" s="662">
        <v>1600</v>
      </c>
    </row>
    <row r="1415" spans="1:12" s="24" customFormat="1" ht="15" customHeight="1">
      <c r="A1415" s="362">
        <v>12000002159</v>
      </c>
      <c r="B1415" s="1416" t="s">
        <v>1428</v>
      </c>
      <c r="C1415" s="1417"/>
      <c r="D1415" s="1417"/>
      <c r="E1415" s="1417"/>
      <c r="F1415" s="1418"/>
      <c r="G1415" s="233">
        <f t="shared" si="196"/>
        <v>1725</v>
      </c>
      <c r="H1415" s="477">
        <f t="shared" si="193"/>
        <v>2070</v>
      </c>
      <c r="I1415" s="720">
        <f t="shared" si="194"/>
        <v>0</v>
      </c>
      <c r="J1415" s="477">
        <f t="shared" si="197"/>
        <v>2070</v>
      </c>
      <c r="K1415" s="720">
        <f t="shared" si="195"/>
        <v>0.14999999999999991</v>
      </c>
      <c r="L1415" s="662">
        <v>1800</v>
      </c>
    </row>
    <row r="1416" spans="1:12" s="24" customFormat="1" ht="15" customHeight="1">
      <c r="A1416" s="362">
        <v>12000002158</v>
      </c>
      <c r="B1416" s="1416" t="s">
        <v>1429</v>
      </c>
      <c r="C1416" s="1417"/>
      <c r="D1416" s="1417"/>
      <c r="E1416" s="1417"/>
      <c r="F1416" s="1418"/>
      <c r="G1416" s="233">
        <f t="shared" si="196"/>
        <v>1820.8333333333335</v>
      </c>
      <c r="H1416" s="477">
        <f t="shared" si="193"/>
        <v>2185</v>
      </c>
      <c r="I1416" s="720">
        <f t="shared" si="194"/>
        <v>0</v>
      </c>
      <c r="J1416" s="477">
        <f t="shared" si="197"/>
        <v>2185</v>
      </c>
      <c r="K1416" s="720">
        <f t="shared" si="195"/>
        <v>0.14999999999999991</v>
      </c>
      <c r="L1416" s="662">
        <v>1900</v>
      </c>
    </row>
    <row r="1417" spans="1:12" s="24" customFormat="1" ht="15" customHeight="1">
      <c r="A1417" s="362">
        <v>12000002157</v>
      </c>
      <c r="B1417" s="1416" t="s">
        <v>1430</v>
      </c>
      <c r="C1417" s="1417"/>
      <c r="D1417" s="1417"/>
      <c r="E1417" s="1417"/>
      <c r="F1417" s="1418"/>
      <c r="G1417" s="233">
        <f t="shared" si="196"/>
        <v>2395.8333333333335</v>
      </c>
      <c r="H1417" s="477">
        <f t="shared" si="193"/>
        <v>2875</v>
      </c>
      <c r="I1417" s="720">
        <f t="shared" si="194"/>
        <v>0</v>
      </c>
      <c r="J1417" s="477">
        <f t="shared" si="197"/>
        <v>2875</v>
      </c>
      <c r="K1417" s="720">
        <f t="shared" si="195"/>
        <v>0.14999999999999991</v>
      </c>
      <c r="L1417" s="662">
        <v>2500</v>
      </c>
    </row>
    <row r="1418" spans="1:12" s="24" customFormat="1" ht="15" customHeight="1">
      <c r="A1418" s="432">
        <v>21000001495</v>
      </c>
      <c r="B1418" s="1436" t="s">
        <v>1085</v>
      </c>
      <c r="C1418" s="1437"/>
      <c r="D1418" s="1437"/>
      <c r="E1418" s="1437"/>
      <c r="F1418" s="1438"/>
      <c r="G1418" s="233">
        <f t="shared" si="196"/>
        <v>1875</v>
      </c>
      <c r="H1418" s="477">
        <v>2250</v>
      </c>
      <c r="I1418" s="720">
        <f t="shared" si="194"/>
        <v>0.15089514066496168</v>
      </c>
      <c r="J1418" s="477">
        <f t="shared" si="197"/>
        <v>1954.9999999999998</v>
      </c>
      <c r="K1418" s="720">
        <f t="shared" si="195"/>
        <v>0.14999999999999991</v>
      </c>
      <c r="L1418" s="662">
        <v>1700</v>
      </c>
    </row>
    <row r="1419" spans="1:12" s="24" customFormat="1" ht="15" customHeight="1">
      <c r="A1419" s="362">
        <v>21000001562</v>
      </c>
      <c r="B1419" s="1416" t="s">
        <v>1084</v>
      </c>
      <c r="C1419" s="1417"/>
      <c r="D1419" s="1417"/>
      <c r="E1419" s="1417"/>
      <c r="F1419" s="1418"/>
      <c r="G1419" s="233">
        <f t="shared" si="196"/>
        <v>791.66666666666674</v>
      </c>
      <c r="H1419" s="477">
        <v>950</v>
      </c>
      <c r="I1419" s="720">
        <f t="shared" si="194"/>
        <v>0.50197628458498023</v>
      </c>
      <c r="J1419" s="477">
        <f t="shared" si="197"/>
        <v>632.5</v>
      </c>
      <c r="K1419" s="720">
        <f t="shared" si="195"/>
        <v>0.14999999999999991</v>
      </c>
      <c r="L1419" s="662">
        <v>550</v>
      </c>
    </row>
    <row r="1420" spans="1:12" s="24" customFormat="1" ht="15" customHeight="1">
      <c r="A1420" s="433">
        <v>12000002335</v>
      </c>
      <c r="B1420" s="1394" t="s">
        <v>1431</v>
      </c>
      <c r="C1420" s="1395"/>
      <c r="D1420" s="1395"/>
      <c r="E1420" s="1395"/>
      <c r="F1420" s="1396"/>
      <c r="G1420" s="196">
        <f t="shared" si="196"/>
        <v>690</v>
      </c>
      <c r="H1420" s="477">
        <f t="shared" si="193"/>
        <v>828</v>
      </c>
      <c r="I1420" s="720">
        <f t="shared" si="194"/>
        <v>0</v>
      </c>
      <c r="J1420" s="477">
        <f t="shared" si="197"/>
        <v>827.99999999999989</v>
      </c>
      <c r="K1420" s="720">
        <f t="shared" si="195"/>
        <v>0.14999999999999991</v>
      </c>
      <c r="L1420" s="324">
        <v>720</v>
      </c>
    </row>
    <row r="1421" spans="1:12" s="24" customFormat="1" ht="15" customHeight="1">
      <c r="A1421" s="433">
        <v>12000002729</v>
      </c>
      <c r="B1421" s="1391" t="s">
        <v>1432</v>
      </c>
      <c r="C1421" s="1392"/>
      <c r="D1421" s="1392"/>
      <c r="E1421" s="1392"/>
      <c r="F1421" s="1393"/>
      <c r="G1421" s="196">
        <f t="shared" si="196"/>
        <v>527.08333333333337</v>
      </c>
      <c r="H1421" s="477">
        <f t="shared" si="193"/>
        <v>632.5</v>
      </c>
      <c r="I1421" s="720">
        <f t="shared" si="194"/>
        <v>0</v>
      </c>
      <c r="J1421" s="477">
        <f t="shared" si="197"/>
        <v>632.5</v>
      </c>
      <c r="K1421" s="720">
        <f t="shared" si="195"/>
        <v>0.14999999999999991</v>
      </c>
      <c r="L1421" s="324">
        <v>550</v>
      </c>
    </row>
    <row r="1422" spans="1:12" s="24" customFormat="1" ht="15" customHeight="1">
      <c r="A1422" s="458">
        <v>12000026044</v>
      </c>
      <c r="B1422" s="1039" t="s">
        <v>1433</v>
      </c>
      <c r="C1422" s="1040"/>
      <c r="D1422" s="1040"/>
      <c r="E1422" s="1040"/>
      <c r="F1422" s="1041"/>
      <c r="G1422" s="196">
        <f t="shared" si="196"/>
        <v>2395.8333333333335</v>
      </c>
      <c r="H1422" s="477">
        <f t="shared" si="193"/>
        <v>2875</v>
      </c>
      <c r="I1422" s="720">
        <f t="shared" si="194"/>
        <v>0</v>
      </c>
      <c r="J1422" s="477">
        <f t="shared" si="197"/>
        <v>2875</v>
      </c>
      <c r="K1422" s="720">
        <f t="shared" si="195"/>
        <v>0.14999999999999991</v>
      </c>
      <c r="L1422" s="324">
        <v>2500</v>
      </c>
    </row>
    <row r="1423" spans="1:12" s="24" customFormat="1" ht="15" customHeight="1">
      <c r="A1423" s="431">
        <v>21001009183</v>
      </c>
      <c r="B1423" s="57" t="s">
        <v>288</v>
      </c>
      <c r="C1423" s="169"/>
      <c r="D1423" s="58"/>
      <c r="E1423" s="58"/>
      <c r="F1423" s="59"/>
      <c r="G1423" s="196">
        <f t="shared" si="196"/>
        <v>2325</v>
      </c>
      <c r="H1423" s="477">
        <v>2790</v>
      </c>
      <c r="I1423" s="720">
        <f t="shared" si="194"/>
        <v>0.1027667984189724</v>
      </c>
      <c r="J1423" s="477">
        <f t="shared" si="197"/>
        <v>2530</v>
      </c>
      <c r="K1423" s="720">
        <f t="shared" si="195"/>
        <v>0.14999999999999991</v>
      </c>
      <c r="L1423" s="324">
        <v>2200</v>
      </c>
    </row>
    <row r="1424" spans="1:12" s="24" customFormat="1" ht="15" customHeight="1">
      <c r="A1424" s="433">
        <v>21001006257</v>
      </c>
      <c r="B1424" s="1391" t="s">
        <v>133</v>
      </c>
      <c r="C1424" s="1392"/>
      <c r="D1424" s="1392"/>
      <c r="E1424" s="1392"/>
      <c r="F1424" s="1393"/>
      <c r="G1424" s="196">
        <f t="shared" si="196"/>
        <v>690</v>
      </c>
      <c r="H1424" s="477">
        <v>828</v>
      </c>
      <c r="I1424" s="720">
        <f t="shared" si="194"/>
        <v>0</v>
      </c>
      <c r="J1424" s="477">
        <f t="shared" si="197"/>
        <v>827.99999999999989</v>
      </c>
      <c r="K1424" s="720">
        <f t="shared" si="195"/>
        <v>0.14999999999999991</v>
      </c>
      <c r="L1424" s="324">
        <v>720</v>
      </c>
    </row>
    <row r="1425" spans="1:12" s="24" customFormat="1" ht="15" customHeight="1">
      <c r="A1425" s="459">
        <v>21001010331</v>
      </c>
      <c r="B1425" s="1391" t="s">
        <v>256</v>
      </c>
      <c r="C1425" s="1392"/>
      <c r="D1425" s="1392"/>
      <c r="E1425" s="1392"/>
      <c r="F1425" s="1393"/>
      <c r="G1425" s="196">
        <f t="shared" si="196"/>
        <v>1820.8333333333335</v>
      </c>
      <c r="H1425" s="477">
        <v>2185</v>
      </c>
      <c r="I1425" s="720">
        <f t="shared" si="194"/>
        <v>0</v>
      </c>
      <c r="J1425" s="477">
        <f t="shared" si="197"/>
        <v>2185</v>
      </c>
      <c r="K1425" s="720">
        <f t="shared" si="195"/>
        <v>0.14999999999999991</v>
      </c>
      <c r="L1425" s="324">
        <v>1900</v>
      </c>
    </row>
    <row r="1426" spans="1:12" s="24" customFormat="1" ht="15" customHeight="1">
      <c r="A1426" s="452">
        <v>71000001564</v>
      </c>
      <c r="B1426" s="1422" t="s">
        <v>132</v>
      </c>
      <c r="C1426" s="1423"/>
      <c r="D1426" s="1423"/>
      <c r="E1426" s="1423"/>
      <c r="F1426" s="1424"/>
      <c r="G1426" s="196">
        <f t="shared" si="196"/>
        <v>690</v>
      </c>
      <c r="H1426" s="477">
        <f t="shared" si="193"/>
        <v>828</v>
      </c>
      <c r="I1426" s="720">
        <f t="shared" si="194"/>
        <v>0</v>
      </c>
      <c r="J1426" s="477">
        <f t="shared" si="197"/>
        <v>827.99999999999989</v>
      </c>
      <c r="K1426" s="720">
        <f t="shared" si="195"/>
        <v>0.14999999999999991</v>
      </c>
      <c r="L1426" s="324">
        <v>720</v>
      </c>
    </row>
    <row r="1427" spans="1:12" s="24" customFormat="1" ht="15" customHeight="1">
      <c r="A1427" s="460">
        <v>71000075903</v>
      </c>
      <c r="B1427" s="1422" t="s">
        <v>290</v>
      </c>
      <c r="C1427" s="1423"/>
      <c r="D1427" s="1423"/>
      <c r="E1427" s="1423"/>
      <c r="F1427" s="1424"/>
      <c r="G1427" s="196">
        <f t="shared" si="196"/>
        <v>814.58333333333337</v>
      </c>
      <c r="H1427" s="477">
        <f t="shared" si="193"/>
        <v>977.5</v>
      </c>
      <c r="I1427" s="720">
        <f t="shared" si="194"/>
        <v>0</v>
      </c>
      <c r="J1427" s="477">
        <f t="shared" si="197"/>
        <v>977.49999999999989</v>
      </c>
      <c r="K1427" s="720">
        <f t="shared" si="195"/>
        <v>0.14999999999999991</v>
      </c>
      <c r="L1427" s="324">
        <v>850</v>
      </c>
    </row>
    <row r="1428" spans="1:12" s="24" customFormat="1" ht="15" customHeight="1">
      <c r="A1428" s="461">
        <v>71000001960</v>
      </c>
      <c r="B1428" s="1428" t="s">
        <v>289</v>
      </c>
      <c r="C1428" s="1429"/>
      <c r="D1428" s="1429"/>
      <c r="E1428" s="1429"/>
      <c r="F1428" s="1430"/>
      <c r="G1428" s="230">
        <f t="shared" si="196"/>
        <v>1820.8333333333335</v>
      </c>
      <c r="H1428" s="477">
        <f t="shared" si="193"/>
        <v>2185</v>
      </c>
      <c r="I1428" s="720">
        <f t="shared" si="194"/>
        <v>0</v>
      </c>
      <c r="J1428" s="477">
        <f t="shared" si="197"/>
        <v>2185</v>
      </c>
      <c r="K1428" s="720">
        <f t="shared" si="195"/>
        <v>0.14999999999999991</v>
      </c>
      <c r="L1428" s="324">
        <v>1900</v>
      </c>
    </row>
    <row r="1429" spans="1:12" s="24" customFormat="1" ht="15" customHeight="1">
      <c r="A1429" s="462"/>
      <c r="B1429" s="908" t="s">
        <v>287</v>
      </c>
      <c r="C1429" s="909"/>
      <c r="D1429" s="909"/>
      <c r="E1429" s="909"/>
      <c r="F1429" s="910"/>
      <c r="G1429" s="257"/>
      <c r="H1429" s="479"/>
      <c r="I1429" s="817"/>
      <c r="J1429" s="479"/>
      <c r="K1429" s="720"/>
      <c r="L1429" s="324"/>
    </row>
    <row r="1430" spans="1:12" s="24" customFormat="1" ht="15" customHeight="1">
      <c r="A1430" s="455">
        <v>12000025044</v>
      </c>
      <c r="B1430" s="1425" t="s">
        <v>1434</v>
      </c>
      <c r="C1430" s="1426"/>
      <c r="D1430" s="1426"/>
      <c r="E1430" s="1426"/>
      <c r="F1430" s="1427"/>
      <c r="G1430" s="196">
        <f>H1430/1.2</f>
        <v>1150</v>
      </c>
      <c r="H1430" s="477">
        <f t="shared" ref="H1430:H1470" si="198">L1430+L1430*0.15</f>
        <v>1380</v>
      </c>
      <c r="I1430" s="720">
        <f>(H1430-J1430)/J1430</f>
        <v>0</v>
      </c>
      <c r="J1430" s="477">
        <v>1380</v>
      </c>
      <c r="K1430" s="720">
        <f t="shared" si="195"/>
        <v>0.14999999999999991</v>
      </c>
      <c r="L1430" s="449">
        <v>1200</v>
      </c>
    </row>
    <row r="1431" spans="1:12" s="24" customFormat="1" ht="15" customHeight="1">
      <c r="A1431" s="455">
        <v>12000025029</v>
      </c>
      <c r="B1431" s="1419" t="s">
        <v>1435</v>
      </c>
      <c r="C1431" s="1420"/>
      <c r="D1431" s="1420"/>
      <c r="E1431" s="1420"/>
      <c r="F1431" s="1421"/>
      <c r="G1431" s="196">
        <f t="shared" ref="G1431:G1470" si="199">H1431/1.2</f>
        <v>1437.5</v>
      </c>
      <c r="H1431" s="477">
        <f t="shared" si="198"/>
        <v>1725</v>
      </c>
      <c r="I1431" s="720">
        <f t="shared" ref="I1431:I1470" si="200">(H1431-J1431)/J1431</f>
        <v>0</v>
      </c>
      <c r="J1431" s="477">
        <v>1725</v>
      </c>
      <c r="K1431" s="720">
        <f t="shared" si="195"/>
        <v>0.14999999999999991</v>
      </c>
      <c r="L1431" s="449">
        <v>1500</v>
      </c>
    </row>
    <row r="1432" spans="1:12" s="24" customFormat="1" ht="15" customHeight="1">
      <c r="A1432" s="455">
        <v>12000025027</v>
      </c>
      <c r="B1432" s="1419" t="s">
        <v>1436</v>
      </c>
      <c r="C1432" s="1420"/>
      <c r="D1432" s="1420"/>
      <c r="E1432" s="1420"/>
      <c r="F1432" s="1421"/>
      <c r="G1432" s="196">
        <f t="shared" si="199"/>
        <v>1150</v>
      </c>
      <c r="H1432" s="477">
        <f t="shared" si="198"/>
        <v>1380</v>
      </c>
      <c r="I1432" s="720">
        <f t="shared" si="200"/>
        <v>0</v>
      </c>
      <c r="J1432" s="477">
        <v>1380</v>
      </c>
      <c r="K1432" s="720">
        <f t="shared" si="195"/>
        <v>0.14999999999999991</v>
      </c>
      <c r="L1432" s="449">
        <v>1200</v>
      </c>
    </row>
    <row r="1433" spans="1:12" s="24" customFormat="1" ht="15" customHeight="1">
      <c r="A1433" s="455">
        <v>12000025028</v>
      </c>
      <c r="B1433" s="1419" t="s">
        <v>1437</v>
      </c>
      <c r="C1433" s="1420"/>
      <c r="D1433" s="1420"/>
      <c r="E1433" s="1420"/>
      <c r="F1433" s="1421"/>
      <c r="G1433" s="196">
        <f t="shared" si="199"/>
        <v>766.66666666666674</v>
      </c>
      <c r="H1433" s="477">
        <f t="shared" si="198"/>
        <v>920</v>
      </c>
      <c r="I1433" s="720">
        <f t="shared" si="200"/>
        <v>0</v>
      </c>
      <c r="J1433" s="477">
        <v>920</v>
      </c>
      <c r="K1433" s="720">
        <f t="shared" si="195"/>
        <v>0.14999999999999991</v>
      </c>
      <c r="L1433" s="449">
        <v>800</v>
      </c>
    </row>
    <row r="1434" spans="1:12" s="24" customFormat="1" ht="15" customHeight="1">
      <c r="A1434" s="455">
        <v>12000025026</v>
      </c>
      <c r="B1434" s="1419" t="s">
        <v>1438</v>
      </c>
      <c r="C1434" s="1420"/>
      <c r="D1434" s="1420"/>
      <c r="E1434" s="1420"/>
      <c r="F1434" s="1421"/>
      <c r="G1434" s="196">
        <f t="shared" si="199"/>
        <v>766.66666666666674</v>
      </c>
      <c r="H1434" s="477">
        <f t="shared" si="198"/>
        <v>920</v>
      </c>
      <c r="I1434" s="720">
        <f t="shared" si="200"/>
        <v>0</v>
      </c>
      <c r="J1434" s="477">
        <v>920</v>
      </c>
      <c r="K1434" s="720">
        <f t="shared" si="195"/>
        <v>0.14999999999999991</v>
      </c>
      <c r="L1434" s="449">
        <v>800</v>
      </c>
    </row>
    <row r="1435" spans="1:12" s="24" customFormat="1" ht="15" customHeight="1">
      <c r="A1435" s="455">
        <v>12000025043</v>
      </c>
      <c r="B1435" s="1431" t="s">
        <v>1439</v>
      </c>
      <c r="C1435" s="1432"/>
      <c r="D1435" s="1432"/>
      <c r="E1435" s="1432"/>
      <c r="F1435" s="1433"/>
      <c r="G1435" s="196">
        <f t="shared" si="199"/>
        <v>1150</v>
      </c>
      <c r="H1435" s="477">
        <f t="shared" si="198"/>
        <v>1380</v>
      </c>
      <c r="I1435" s="720">
        <f t="shared" si="200"/>
        <v>0</v>
      </c>
      <c r="J1435" s="477">
        <v>1380</v>
      </c>
      <c r="K1435" s="720">
        <f t="shared" si="195"/>
        <v>0.14999999999999991</v>
      </c>
      <c r="L1435" s="449">
        <v>1200</v>
      </c>
    </row>
    <row r="1436" spans="1:12" s="24" customFormat="1" ht="15" customHeight="1">
      <c r="A1436" s="433">
        <v>22000027361</v>
      </c>
      <c r="B1436" s="1431" t="s">
        <v>1065</v>
      </c>
      <c r="C1436" s="1432"/>
      <c r="D1436" s="1432"/>
      <c r="E1436" s="1432"/>
      <c r="F1436" s="1433"/>
      <c r="G1436" s="196">
        <f t="shared" si="199"/>
        <v>191.66666666666669</v>
      </c>
      <c r="H1436" s="477">
        <f t="shared" si="198"/>
        <v>230</v>
      </c>
      <c r="I1436" s="720">
        <f t="shared" si="200"/>
        <v>0</v>
      </c>
      <c r="J1436" s="477">
        <v>230</v>
      </c>
      <c r="K1436" s="720">
        <f t="shared" si="195"/>
        <v>0.14999999999999991</v>
      </c>
      <c r="L1436" s="449">
        <v>200</v>
      </c>
    </row>
    <row r="1437" spans="1:12" s="24" customFormat="1" ht="15" customHeight="1">
      <c r="A1437" s="463">
        <v>21000002691</v>
      </c>
      <c r="B1437" s="1416" t="s">
        <v>1041</v>
      </c>
      <c r="C1437" s="1417"/>
      <c r="D1437" s="1417"/>
      <c r="E1437" s="1417"/>
      <c r="F1437" s="1418"/>
      <c r="G1437" s="233">
        <f t="shared" si="199"/>
        <v>3545.8333333333335</v>
      </c>
      <c r="H1437" s="477">
        <f t="shared" si="198"/>
        <v>4255</v>
      </c>
      <c r="I1437" s="720">
        <f t="shared" si="200"/>
        <v>0</v>
      </c>
      <c r="J1437" s="477">
        <v>4255</v>
      </c>
      <c r="K1437" s="720">
        <f t="shared" si="195"/>
        <v>0.14999999999999991</v>
      </c>
      <c r="L1437" s="480">
        <v>3700</v>
      </c>
    </row>
    <row r="1438" spans="1:12" s="24" customFormat="1" ht="15" customHeight="1">
      <c r="A1438" s="463">
        <v>21000002689</v>
      </c>
      <c r="B1438" s="1416" t="s">
        <v>1042</v>
      </c>
      <c r="C1438" s="1417"/>
      <c r="D1438" s="1417"/>
      <c r="E1438" s="1417"/>
      <c r="F1438" s="1418"/>
      <c r="G1438" s="233">
        <f t="shared" si="199"/>
        <v>4025</v>
      </c>
      <c r="H1438" s="477">
        <f t="shared" si="198"/>
        <v>4830</v>
      </c>
      <c r="I1438" s="720">
        <f t="shared" si="200"/>
        <v>0</v>
      </c>
      <c r="J1438" s="477">
        <v>4830</v>
      </c>
      <c r="K1438" s="720">
        <f t="shared" si="195"/>
        <v>0.14999999999999991</v>
      </c>
      <c r="L1438" s="480">
        <v>4200</v>
      </c>
    </row>
    <row r="1439" spans="1:12" s="24" customFormat="1" ht="15" customHeight="1">
      <c r="A1439" s="463">
        <v>21000002690</v>
      </c>
      <c r="B1439" s="1416" t="s">
        <v>1043</v>
      </c>
      <c r="C1439" s="1417"/>
      <c r="D1439" s="1417"/>
      <c r="E1439" s="1417"/>
      <c r="F1439" s="1418"/>
      <c r="G1439" s="233">
        <f t="shared" si="199"/>
        <v>5558.3333333333339</v>
      </c>
      <c r="H1439" s="477">
        <f t="shared" si="198"/>
        <v>6670</v>
      </c>
      <c r="I1439" s="720">
        <f t="shared" si="200"/>
        <v>0</v>
      </c>
      <c r="J1439" s="477">
        <v>6670</v>
      </c>
      <c r="K1439" s="720">
        <f t="shared" si="195"/>
        <v>0.14999999999999991</v>
      </c>
      <c r="L1439" s="480">
        <v>5800</v>
      </c>
    </row>
    <row r="1440" spans="1:12" s="24" customFormat="1" ht="15" customHeight="1">
      <c r="A1440" s="463">
        <v>21000002686</v>
      </c>
      <c r="B1440" s="1416" t="s">
        <v>1044</v>
      </c>
      <c r="C1440" s="1417"/>
      <c r="D1440" s="1417"/>
      <c r="E1440" s="1417"/>
      <c r="F1440" s="1418"/>
      <c r="G1440" s="233">
        <f t="shared" si="199"/>
        <v>6037.5</v>
      </c>
      <c r="H1440" s="477">
        <f t="shared" si="198"/>
        <v>7245</v>
      </c>
      <c r="I1440" s="720">
        <f t="shared" si="200"/>
        <v>0</v>
      </c>
      <c r="J1440" s="477">
        <v>7245</v>
      </c>
      <c r="K1440" s="720">
        <f t="shared" si="195"/>
        <v>0.14999999999999991</v>
      </c>
      <c r="L1440" s="480">
        <v>6300</v>
      </c>
    </row>
    <row r="1441" spans="1:12" s="24" customFormat="1" ht="15" customHeight="1">
      <c r="A1441" s="463">
        <v>21000002684</v>
      </c>
      <c r="B1441" s="1416" t="s">
        <v>1045</v>
      </c>
      <c r="C1441" s="1417"/>
      <c r="D1441" s="1417"/>
      <c r="E1441" s="1417"/>
      <c r="F1441" s="1418"/>
      <c r="G1441" s="233">
        <f t="shared" si="199"/>
        <v>6037.5</v>
      </c>
      <c r="H1441" s="477">
        <f t="shared" si="198"/>
        <v>7245</v>
      </c>
      <c r="I1441" s="720">
        <f t="shared" si="200"/>
        <v>0</v>
      </c>
      <c r="J1441" s="477">
        <v>7245</v>
      </c>
      <c r="K1441" s="720">
        <f t="shared" si="195"/>
        <v>0.14999999999999991</v>
      </c>
      <c r="L1441" s="480">
        <v>6300</v>
      </c>
    </row>
    <row r="1442" spans="1:12" s="24" customFormat="1" ht="15" customHeight="1">
      <c r="A1442" s="463">
        <v>21000002695</v>
      </c>
      <c r="B1442" s="1416" t="s">
        <v>1090</v>
      </c>
      <c r="C1442" s="1417"/>
      <c r="D1442" s="1417"/>
      <c r="E1442" s="1417"/>
      <c r="F1442" s="1418"/>
      <c r="G1442" s="233">
        <f t="shared" si="199"/>
        <v>6516.666666666667</v>
      </c>
      <c r="H1442" s="477">
        <f t="shared" si="198"/>
        <v>7820</v>
      </c>
      <c r="I1442" s="720">
        <f t="shared" si="200"/>
        <v>0</v>
      </c>
      <c r="J1442" s="477">
        <v>7820</v>
      </c>
      <c r="K1442" s="720">
        <f t="shared" si="195"/>
        <v>0.14999999999999991</v>
      </c>
      <c r="L1442" s="480">
        <v>6800</v>
      </c>
    </row>
    <row r="1443" spans="1:12" s="24" customFormat="1" ht="15" customHeight="1">
      <c r="A1443" s="463">
        <v>21000003082</v>
      </c>
      <c r="B1443" s="1416" t="s">
        <v>1098</v>
      </c>
      <c r="C1443" s="1417"/>
      <c r="D1443" s="1417"/>
      <c r="E1443" s="1417"/>
      <c r="F1443" s="1418"/>
      <c r="G1443" s="233">
        <f t="shared" si="199"/>
        <v>5558.3333333333339</v>
      </c>
      <c r="H1443" s="477">
        <f t="shared" si="198"/>
        <v>6670</v>
      </c>
      <c r="I1443" s="720">
        <f t="shared" si="200"/>
        <v>0</v>
      </c>
      <c r="J1443" s="477">
        <v>6670</v>
      </c>
      <c r="K1443" s="720">
        <f t="shared" si="195"/>
        <v>0.14999999999999991</v>
      </c>
      <c r="L1443" s="480">
        <v>5800</v>
      </c>
    </row>
    <row r="1444" spans="1:12" s="24" customFormat="1" ht="15" customHeight="1">
      <c r="A1444" s="463">
        <v>21000002697</v>
      </c>
      <c r="B1444" s="1416" t="s">
        <v>1091</v>
      </c>
      <c r="C1444" s="1417"/>
      <c r="D1444" s="1417"/>
      <c r="E1444" s="1417"/>
      <c r="F1444" s="1418"/>
      <c r="G1444" s="233">
        <f t="shared" si="199"/>
        <v>6516.666666666667</v>
      </c>
      <c r="H1444" s="477">
        <f t="shared" si="198"/>
        <v>7820</v>
      </c>
      <c r="I1444" s="720">
        <f t="shared" si="200"/>
        <v>0</v>
      </c>
      <c r="J1444" s="477">
        <v>7820</v>
      </c>
      <c r="K1444" s="720">
        <f t="shared" si="195"/>
        <v>0.14999999999999991</v>
      </c>
      <c r="L1444" s="480">
        <v>6800</v>
      </c>
    </row>
    <row r="1445" spans="1:12" s="24" customFormat="1" ht="15" customHeight="1">
      <c r="A1445" s="463">
        <v>21000002699</v>
      </c>
      <c r="B1445" s="1416" t="s">
        <v>1092</v>
      </c>
      <c r="C1445" s="1417"/>
      <c r="D1445" s="1417"/>
      <c r="E1445" s="1417"/>
      <c r="F1445" s="1418"/>
      <c r="G1445" s="233">
        <f t="shared" si="199"/>
        <v>7858.3333333333339</v>
      </c>
      <c r="H1445" s="477">
        <f t="shared" si="198"/>
        <v>9430</v>
      </c>
      <c r="I1445" s="720">
        <f t="shared" si="200"/>
        <v>0</v>
      </c>
      <c r="J1445" s="477">
        <v>9430</v>
      </c>
      <c r="K1445" s="720">
        <f t="shared" si="195"/>
        <v>0.14999999999999991</v>
      </c>
      <c r="L1445" s="480">
        <v>8200</v>
      </c>
    </row>
    <row r="1446" spans="1:12" s="24" customFormat="1" ht="15" customHeight="1">
      <c r="A1446" s="463">
        <v>21000003083</v>
      </c>
      <c r="B1446" s="1416" t="s">
        <v>1099</v>
      </c>
      <c r="C1446" s="1417"/>
      <c r="D1446" s="1417"/>
      <c r="E1446" s="1417"/>
      <c r="F1446" s="1418"/>
      <c r="G1446" s="233">
        <f t="shared" si="199"/>
        <v>6037.5</v>
      </c>
      <c r="H1446" s="477">
        <f t="shared" si="198"/>
        <v>7245</v>
      </c>
      <c r="I1446" s="720">
        <f t="shared" si="200"/>
        <v>0</v>
      </c>
      <c r="J1446" s="477">
        <v>7245</v>
      </c>
      <c r="K1446" s="720">
        <f t="shared" si="195"/>
        <v>0.14999999999999991</v>
      </c>
      <c r="L1446" s="480">
        <v>6300</v>
      </c>
    </row>
    <row r="1447" spans="1:12" s="24" customFormat="1" ht="15" customHeight="1">
      <c r="A1447" s="463">
        <v>21000002696</v>
      </c>
      <c r="B1447" s="1416" t="s">
        <v>1053</v>
      </c>
      <c r="C1447" s="1417"/>
      <c r="D1447" s="1417"/>
      <c r="E1447" s="1417"/>
      <c r="F1447" s="1418"/>
      <c r="G1447" s="233">
        <f t="shared" si="199"/>
        <v>4216.666666666667</v>
      </c>
      <c r="H1447" s="477">
        <f t="shared" si="198"/>
        <v>5060</v>
      </c>
      <c r="I1447" s="720">
        <f t="shared" si="200"/>
        <v>0</v>
      </c>
      <c r="J1447" s="477">
        <v>5060</v>
      </c>
      <c r="K1447" s="720">
        <f t="shared" si="195"/>
        <v>0.14999999999999991</v>
      </c>
      <c r="L1447" s="480">
        <v>4400</v>
      </c>
    </row>
    <row r="1448" spans="1:12" s="24" customFormat="1" ht="15" customHeight="1">
      <c r="A1448" s="463">
        <v>21000002702</v>
      </c>
      <c r="B1448" s="1416" t="s">
        <v>1054</v>
      </c>
      <c r="C1448" s="1417"/>
      <c r="D1448" s="1417"/>
      <c r="E1448" s="1417"/>
      <c r="F1448" s="1418"/>
      <c r="G1448" s="233">
        <f t="shared" si="199"/>
        <v>2779.166666666667</v>
      </c>
      <c r="H1448" s="477">
        <f t="shared" si="198"/>
        <v>3335</v>
      </c>
      <c r="I1448" s="720">
        <f t="shared" si="200"/>
        <v>0</v>
      </c>
      <c r="J1448" s="477">
        <v>3335</v>
      </c>
      <c r="K1448" s="720">
        <f t="shared" si="195"/>
        <v>0.14999999999999991</v>
      </c>
      <c r="L1448" s="480">
        <v>2900</v>
      </c>
    </row>
    <row r="1449" spans="1:12" s="24" customFormat="1" ht="15" customHeight="1">
      <c r="A1449" s="463">
        <v>21000002745</v>
      </c>
      <c r="B1449" s="1416" t="s">
        <v>1055</v>
      </c>
      <c r="C1449" s="1417"/>
      <c r="D1449" s="1417"/>
      <c r="E1449" s="1417"/>
      <c r="F1449" s="1418"/>
      <c r="G1449" s="233">
        <f t="shared" si="199"/>
        <v>4025</v>
      </c>
      <c r="H1449" s="477">
        <f t="shared" si="198"/>
        <v>4830</v>
      </c>
      <c r="I1449" s="720">
        <f t="shared" si="200"/>
        <v>0</v>
      </c>
      <c r="J1449" s="477">
        <v>4830</v>
      </c>
      <c r="K1449" s="720">
        <f t="shared" si="195"/>
        <v>0.14999999999999991</v>
      </c>
      <c r="L1449" s="480">
        <v>4200</v>
      </c>
    </row>
    <row r="1450" spans="1:12" s="24" customFormat="1" ht="15" customHeight="1">
      <c r="A1450" s="463">
        <v>21000002744</v>
      </c>
      <c r="B1450" s="1416" t="s">
        <v>1056</v>
      </c>
      <c r="C1450" s="1417"/>
      <c r="D1450" s="1417"/>
      <c r="E1450" s="1417"/>
      <c r="F1450" s="1418"/>
      <c r="G1450" s="233">
        <f t="shared" si="199"/>
        <v>3737.5</v>
      </c>
      <c r="H1450" s="477">
        <f t="shared" si="198"/>
        <v>4485</v>
      </c>
      <c r="I1450" s="720">
        <f t="shared" si="200"/>
        <v>0</v>
      </c>
      <c r="J1450" s="477">
        <v>4485</v>
      </c>
      <c r="K1450" s="720">
        <f t="shared" si="195"/>
        <v>0.14999999999999991</v>
      </c>
      <c r="L1450" s="480">
        <v>3900</v>
      </c>
    </row>
    <row r="1451" spans="1:12" s="24" customFormat="1" ht="15" customHeight="1">
      <c r="A1451" s="463">
        <v>21000002789</v>
      </c>
      <c r="B1451" s="1416" t="s">
        <v>1057</v>
      </c>
      <c r="C1451" s="1417"/>
      <c r="D1451" s="1417"/>
      <c r="E1451" s="1417"/>
      <c r="F1451" s="1418"/>
      <c r="G1451" s="233">
        <f t="shared" si="199"/>
        <v>8050</v>
      </c>
      <c r="H1451" s="477">
        <f t="shared" si="198"/>
        <v>9660</v>
      </c>
      <c r="I1451" s="720">
        <f t="shared" si="200"/>
        <v>0</v>
      </c>
      <c r="J1451" s="477">
        <v>9660</v>
      </c>
      <c r="K1451" s="720">
        <f t="shared" si="195"/>
        <v>0.14999999999999991</v>
      </c>
      <c r="L1451" s="480">
        <v>8400</v>
      </c>
    </row>
    <row r="1452" spans="1:12" s="24" customFormat="1" ht="15" customHeight="1">
      <c r="A1452" s="463">
        <v>21000002186</v>
      </c>
      <c r="B1452" s="1416" t="s">
        <v>1086</v>
      </c>
      <c r="C1452" s="1417"/>
      <c r="D1452" s="1417"/>
      <c r="E1452" s="1417"/>
      <c r="F1452" s="1418"/>
      <c r="G1452" s="233">
        <f t="shared" si="199"/>
        <v>6219.5833333333339</v>
      </c>
      <c r="H1452" s="477">
        <v>7463.5000000000009</v>
      </c>
      <c r="I1452" s="720">
        <f t="shared" si="200"/>
        <v>0.10000000000000013</v>
      </c>
      <c r="J1452" s="477">
        <v>6785</v>
      </c>
      <c r="K1452" s="720">
        <f t="shared" si="195"/>
        <v>0.14999999999999991</v>
      </c>
      <c r="L1452" s="480">
        <v>5900</v>
      </c>
    </row>
    <row r="1453" spans="1:12" s="24" customFormat="1" ht="15" customHeight="1">
      <c r="A1453" s="463">
        <v>21000002182</v>
      </c>
      <c r="B1453" s="1416" t="s">
        <v>1087</v>
      </c>
      <c r="C1453" s="1417"/>
      <c r="D1453" s="1417"/>
      <c r="E1453" s="1417"/>
      <c r="F1453" s="1418"/>
      <c r="G1453" s="233">
        <f t="shared" si="199"/>
        <v>6516.666666666667</v>
      </c>
      <c r="H1453" s="477">
        <f t="shared" si="198"/>
        <v>7820</v>
      </c>
      <c r="I1453" s="720">
        <f t="shared" si="200"/>
        <v>0</v>
      </c>
      <c r="J1453" s="477">
        <v>7820</v>
      </c>
      <c r="K1453" s="720">
        <f t="shared" si="195"/>
        <v>0.14999999999999991</v>
      </c>
      <c r="L1453" s="480">
        <v>6800</v>
      </c>
    </row>
    <row r="1454" spans="1:12" s="24" customFormat="1" ht="15" customHeight="1">
      <c r="A1454" s="463">
        <v>21000002185</v>
      </c>
      <c r="B1454" s="1416" t="s">
        <v>1088</v>
      </c>
      <c r="C1454" s="1417"/>
      <c r="D1454" s="1417"/>
      <c r="E1454" s="1417"/>
      <c r="F1454" s="1418"/>
      <c r="G1454" s="233">
        <f t="shared" si="199"/>
        <v>7245</v>
      </c>
      <c r="H1454" s="477">
        <v>8694</v>
      </c>
      <c r="I1454" s="720">
        <f t="shared" si="200"/>
        <v>0.05</v>
      </c>
      <c r="J1454" s="477">
        <v>8280</v>
      </c>
      <c r="K1454" s="720">
        <f t="shared" si="195"/>
        <v>0.14999999999999991</v>
      </c>
      <c r="L1454" s="480">
        <v>7200</v>
      </c>
    </row>
    <row r="1455" spans="1:12" s="24" customFormat="1" ht="15" customHeight="1">
      <c r="A1455" s="463">
        <v>21000002187</v>
      </c>
      <c r="B1455" s="1416" t="s">
        <v>1089</v>
      </c>
      <c r="C1455" s="1417"/>
      <c r="D1455" s="1417"/>
      <c r="E1455" s="1417"/>
      <c r="F1455" s="1418"/>
      <c r="G1455" s="233">
        <f t="shared" si="199"/>
        <v>10062.5</v>
      </c>
      <c r="H1455" s="477">
        <v>12075</v>
      </c>
      <c r="I1455" s="720">
        <f t="shared" si="200"/>
        <v>0.05</v>
      </c>
      <c r="J1455" s="477">
        <v>11500</v>
      </c>
      <c r="K1455" s="720">
        <f t="shared" si="195"/>
        <v>0.14999999999999991</v>
      </c>
      <c r="L1455" s="480">
        <v>10000</v>
      </c>
    </row>
    <row r="1456" spans="1:12" s="24" customFormat="1" ht="15" customHeight="1">
      <c r="A1456" s="443">
        <v>21000002899</v>
      </c>
      <c r="B1456" s="1391" t="s">
        <v>14</v>
      </c>
      <c r="C1456" s="1392"/>
      <c r="D1456" s="1392"/>
      <c r="E1456" s="1392"/>
      <c r="F1456" s="1393"/>
      <c r="G1456" s="196">
        <f t="shared" si="199"/>
        <v>3373.3333333333339</v>
      </c>
      <c r="H1456" s="477">
        <v>4048.0000000000005</v>
      </c>
      <c r="I1456" s="720">
        <f t="shared" si="200"/>
        <v>0.10000000000000013</v>
      </c>
      <c r="J1456" s="477">
        <v>3680</v>
      </c>
      <c r="K1456" s="720">
        <f t="shared" si="195"/>
        <v>0.14999999999999991</v>
      </c>
      <c r="L1456" s="449">
        <v>3200</v>
      </c>
    </row>
    <row r="1457" spans="1:12" s="24" customFormat="1" ht="15" customHeight="1">
      <c r="A1457" s="443">
        <v>21000002892</v>
      </c>
      <c r="B1457" s="1391" t="s">
        <v>15</v>
      </c>
      <c r="C1457" s="1392"/>
      <c r="D1457" s="1392"/>
      <c r="E1457" s="1392"/>
      <c r="F1457" s="1393"/>
      <c r="G1457" s="196">
        <f t="shared" si="199"/>
        <v>4025</v>
      </c>
      <c r="H1457" s="477">
        <f t="shared" si="198"/>
        <v>4830</v>
      </c>
      <c r="I1457" s="720">
        <f t="shared" si="200"/>
        <v>0</v>
      </c>
      <c r="J1457" s="477">
        <v>4830</v>
      </c>
      <c r="K1457" s="720">
        <f t="shared" si="195"/>
        <v>0.14999999999999991</v>
      </c>
      <c r="L1457" s="449">
        <v>4200</v>
      </c>
    </row>
    <row r="1458" spans="1:12" s="24" customFormat="1" ht="15" customHeight="1">
      <c r="A1458" s="443">
        <v>21000002893</v>
      </c>
      <c r="B1458" s="1391" t="s">
        <v>16</v>
      </c>
      <c r="C1458" s="1392"/>
      <c r="D1458" s="1392"/>
      <c r="E1458" s="1392"/>
      <c r="F1458" s="1393"/>
      <c r="G1458" s="196">
        <f t="shared" si="199"/>
        <v>5079.166666666667</v>
      </c>
      <c r="H1458" s="477">
        <f t="shared" si="198"/>
        <v>6095</v>
      </c>
      <c r="I1458" s="720">
        <f t="shared" si="200"/>
        <v>0</v>
      </c>
      <c r="J1458" s="477">
        <v>6095</v>
      </c>
      <c r="K1458" s="720">
        <f t="shared" ref="K1458:K1470" si="201">J1458/L1458-100%</f>
        <v>0.14999999999999991</v>
      </c>
      <c r="L1458" s="449">
        <v>5300</v>
      </c>
    </row>
    <row r="1459" spans="1:12" s="24" customFormat="1" ht="15" customHeight="1">
      <c r="A1459" s="443">
        <v>21000002894</v>
      </c>
      <c r="B1459" s="1391" t="s">
        <v>17</v>
      </c>
      <c r="C1459" s="1392"/>
      <c r="D1459" s="1392"/>
      <c r="E1459" s="1392"/>
      <c r="F1459" s="1393"/>
      <c r="G1459" s="196">
        <f t="shared" si="199"/>
        <v>7091.666666666667</v>
      </c>
      <c r="H1459" s="477">
        <f t="shared" si="198"/>
        <v>8510</v>
      </c>
      <c r="I1459" s="720">
        <f t="shared" si="200"/>
        <v>0</v>
      </c>
      <c r="J1459" s="477">
        <v>8510</v>
      </c>
      <c r="K1459" s="720">
        <f t="shared" si="201"/>
        <v>0.14999999999999991</v>
      </c>
      <c r="L1459" s="449">
        <v>7400</v>
      </c>
    </row>
    <row r="1460" spans="1:12" s="24" customFormat="1" ht="15" customHeight="1">
      <c r="A1460" s="443">
        <v>21000002895</v>
      </c>
      <c r="B1460" s="1391" t="s">
        <v>18</v>
      </c>
      <c r="C1460" s="1392"/>
      <c r="D1460" s="1392"/>
      <c r="E1460" s="1392"/>
      <c r="F1460" s="1393"/>
      <c r="G1460" s="196">
        <f t="shared" si="199"/>
        <v>9104.1666666666679</v>
      </c>
      <c r="H1460" s="477">
        <f t="shared" si="198"/>
        <v>10925</v>
      </c>
      <c r="I1460" s="720">
        <f t="shared" si="200"/>
        <v>0</v>
      </c>
      <c r="J1460" s="477">
        <v>10925</v>
      </c>
      <c r="K1460" s="720">
        <f t="shared" si="201"/>
        <v>0.14999999999999991</v>
      </c>
      <c r="L1460" s="449">
        <v>9500</v>
      </c>
    </row>
    <row r="1461" spans="1:12" s="24" customFormat="1" ht="15" customHeight="1">
      <c r="A1461" s="443">
        <v>21001007323</v>
      </c>
      <c r="B1461" s="178" t="s">
        <v>482</v>
      </c>
      <c r="C1461" s="179"/>
      <c r="D1461" s="179"/>
      <c r="E1461" s="179"/>
      <c r="F1461" s="180"/>
      <c r="G1461" s="196">
        <f t="shared" si="199"/>
        <v>6440</v>
      </c>
      <c r="H1461" s="477">
        <v>7728</v>
      </c>
      <c r="I1461" s="720">
        <f t="shared" si="200"/>
        <v>0.2</v>
      </c>
      <c r="J1461" s="477">
        <v>6440</v>
      </c>
      <c r="K1461" s="720">
        <f>J1461/L1461-100%</f>
        <v>0.14999999999999991</v>
      </c>
      <c r="L1461" s="449">
        <v>5600</v>
      </c>
    </row>
    <row r="1462" spans="1:12" s="24" customFormat="1" ht="15" customHeight="1">
      <c r="A1462" s="443">
        <v>21000002896</v>
      </c>
      <c r="B1462" s="1391" t="s">
        <v>19</v>
      </c>
      <c r="C1462" s="1392"/>
      <c r="D1462" s="1392"/>
      <c r="E1462" s="1392"/>
      <c r="F1462" s="1393"/>
      <c r="G1462" s="196">
        <f t="shared" si="199"/>
        <v>5750</v>
      </c>
      <c r="H1462" s="477">
        <f t="shared" si="198"/>
        <v>6900</v>
      </c>
      <c r="I1462" s="720">
        <f t="shared" si="200"/>
        <v>0</v>
      </c>
      <c r="J1462" s="477">
        <v>6900</v>
      </c>
      <c r="K1462" s="720">
        <f t="shared" si="201"/>
        <v>0.14999999999999991</v>
      </c>
      <c r="L1462" s="449">
        <v>6000</v>
      </c>
    </row>
    <row r="1463" spans="1:12" s="24" customFormat="1" ht="15" customHeight="1">
      <c r="A1463" s="443">
        <v>21000002898</v>
      </c>
      <c r="B1463" s="1391" t="s">
        <v>20</v>
      </c>
      <c r="C1463" s="1392"/>
      <c r="D1463" s="1392"/>
      <c r="E1463" s="1392"/>
      <c r="F1463" s="1393"/>
      <c r="G1463" s="196">
        <f t="shared" si="199"/>
        <v>7858.3333333333339</v>
      </c>
      <c r="H1463" s="477">
        <f t="shared" si="198"/>
        <v>9430</v>
      </c>
      <c r="I1463" s="720">
        <f t="shared" si="200"/>
        <v>0</v>
      </c>
      <c r="J1463" s="477">
        <v>9430</v>
      </c>
      <c r="K1463" s="720">
        <f t="shared" si="201"/>
        <v>0.14999999999999991</v>
      </c>
      <c r="L1463" s="449">
        <v>8200</v>
      </c>
    </row>
    <row r="1464" spans="1:12" s="24" customFormat="1" ht="15" customHeight="1">
      <c r="A1464" s="443">
        <v>21000002903</v>
      </c>
      <c r="B1464" s="1391" t="s">
        <v>21</v>
      </c>
      <c r="C1464" s="1392"/>
      <c r="D1464" s="1392"/>
      <c r="E1464" s="1392"/>
      <c r="F1464" s="1393"/>
      <c r="G1464" s="196">
        <f t="shared" si="199"/>
        <v>8529.1666666666679</v>
      </c>
      <c r="H1464" s="477">
        <f t="shared" si="198"/>
        <v>10235</v>
      </c>
      <c r="I1464" s="720">
        <f t="shared" si="200"/>
        <v>0</v>
      </c>
      <c r="J1464" s="477">
        <v>10235</v>
      </c>
      <c r="K1464" s="720">
        <f t="shared" si="201"/>
        <v>0.14999999999999991</v>
      </c>
      <c r="L1464" s="449">
        <v>8900</v>
      </c>
    </row>
    <row r="1465" spans="1:12" s="24" customFormat="1" ht="15" customHeight="1">
      <c r="A1465" s="443">
        <v>21000002901</v>
      </c>
      <c r="B1465" s="1391" t="s">
        <v>22</v>
      </c>
      <c r="C1465" s="1392"/>
      <c r="D1465" s="1392"/>
      <c r="E1465" s="1392"/>
      <c r="F1465" s="1393"/>
      <c r="G1465" s="196">
        <f t="shared" si="199"/>
        <v>7475</v>
      </c>
      <c r="H1465" s="477">
        <f t="shared" si="198"/>
        <v>8970</v>
      </c>
      <c r="I1465" s="720">
        <f t="shared" si="200"/>
        <v>0</v>
      </c>
      <c r="J1465" s="477">
        <v>8970</v>
      </c>
      <c r="K1465" s="720">
        <f t="shared" si="201"/>
        <v>0.14999999999999991</v>
      </c>
      <c r="L1465" s="449">
        <v>7800</v>
      </c>
    </row>
    <row r="1466" spans="1:12" s="24" customFormat="1" ht="15" customHeight="1">
      <c r="A1466" s="443">
        <v>21000002902</v>
      </c>
      <c r="B1466" s="1391" t="s">
        <v>23</v>
      </c>
      <c r="C1466" s="1392"/>
      <c r="D1466" s="1392"/>
      <c r="E1466" s="1392"/>
      <c r="F1466" s="1393"/>
      <c r="G1466" s="196">
        <f t="shared" si="199"/>
        <v>9870.8333333333339</v>
      </c>
      <c r="H1466" s="477">
        <f t="shared" si="198"/>
        <v>11845</v>
      </c>
      <c r="I1466" s="720">
        <f t="shared" si="200"/>
        <v>0</v>
      </c>
      <c r="J1466" s="477">
        <v>11845</v>
      </c>
      <c r="K1466" s="720">
        <f t="shared" si="201"/>
        <v>0.14999999999999991</v>
      </c>
      <c r="L1466" s="449">
        <v>10300</v>
      </c>
    </row>
    <row r="1467" spans="1:12" s="24" customFormat="1" ht="15" customHeight="1">
      <c r="A1467" s="443">
        <v>21000002905</v>
      </c>
      <c r="B1467" s="1391" t="s">
        <v>118</v>
      </c>
      <c r="C1467" s="1392"/>
      <c r="D1467" s="1392"/>
      <c r="E1467" s="1392"/>
      <c r="F1467" s="1393"/>
      <c r="G1467" s="196">
        <f t="shared" si="199"/>
        <v>5845.8333333333339</v>
      </c>
      <c r="H1467" s="477">
        <f t="shared" si="198"/>
        <v>7015</v>
      </c>
      <c r="I1467" s="720">
        <f t="shared" si="200"/>
        <v>0</v>
      </c>
      <c r="J1467" s="477">
        <v>7015</v>
      </c>
      <c r="K1467" s="720">
        <f t="shared" si="201"/>
        <v>0.14999999999999991</v>
      </c>
      <c r="L1467" s="449">
        <v>6100</v>
      </c>
    </row>
    <row r="1468" spans="1:12" s="24" customFormat="1" ht="15" customHeight="1">
      <c r="A1468" s="443">
        <v>21000002907</v>
      </c>
      <c r="B1468" s="1391" t="s">
        <v>119</v>
      </c>
      <c r="C1468" s="1392"/>
      <c r="D1468" s="1392"/>
      <c r="E1468" s="1392"/>
      <c r="F1468" s="1393"/>
      <c r="G1468" s="196">
        <f t="shared" si="199"/>
        <v>8433.3333333333339</v>
      </c>
      <c r="H1468" s="477">
        <f t="shared" si="198"/>
        <v>10120</v>
      </c>
      <c r="I1468" s="720">
        <f t="shared" si="200"/>
        <v>0</v>
      </c>
      <c r="J1468" s="477">
        <v>10120</v>
      </c>
      <c r="K1468" s="720">
        <f t="shared" si="201"/>
        <v>0.14999999999999991</v>
      </c>
      <c r="L1468" s="449">
        <v>8800</v>
      </c>
    </row>
    <row r="1469" spans="1:12" s="24" customFormat="1" ht="15" customHeight="1">
      <c r="A1469" s="443">
        <v>21000002956</v>
      </c>
      <c r="B1469" s="1391" t="s">
        <v>120</v>
      </c>
      <c r="C1469" s="1392"/>
      <c r="D1469" s="1392"/>
      <c r="E1469" s="1392"/>
      <c r="F1469" s="1393"/>
      <c r="G1469" s="196">
        <f t="shared" si="199"/>
        <v>9870.8333333333339</v>
      </c>
      <c r="H1469" s="477">
        <f t="shared" si="198"/>
        <v>11845</v>
      </c>
      <c r="I1469" s="720">
        <f t="shared" si="200"/>
        <v>0</v>
      </c>
      <c r="J1469" s="477">
        <v>11845</v>
      </c>
      <c r="K1469" s="720">
        <f t="shared" si="201"/>
        <v>0.14999999999999991</v>
      </c>
      <c r="L1469" s="449">
        <v>10300</v>
      </c>
    </row>
    <row r="1470" spans="1:12" s="24" customFormat="1" ht="15" customHeight="1">
      <c r="A1470" s="441">
        <v>21000002904</v>
      </c>
      <c r="B1470" s="1434" t="s">
        <v>121</v>
      </c>
      <c r="C1470" s="1435"/>
      <c r="D1470" s="1435"/>
      <c r="E1470" s="1435"/>
      <c r="F1470" s="1435"/>
      <c r="G1470" s="230">
        <f t="shared" si="199"/>
        <v>9870.8333333333339</v>
      </c>
      <c r="H1470" s="477">
        <f t="shared" si="198"/>
        <v>11845</v>
      </c>
      <c r="I1470" s="720">
        <f t="shared" si="200"/>
        <v>0</v>
      </c>
      <c r="J1470" s="477">
        <v>11845</v>
      </c>
      <c r="K1470" s="720">
        <f t="shared" si="201"/>
        <v>0.14999999999999991</v>
      </c>
      <c r="L1470" s="715">
        <v>10300</v>
      </c>
    </row>
    <row r="1471" spans="1:12" s="24" customFormat="1" ht="15" customHeight="1">
      <c r="A1471" s="108"/>
      <c r="B1471" s="155" t="s">
        <v>407</v>
      </c>
      <c r="C1471" s="170"/>
      <c r="D1471" s="156"/>
      <c r="E1471" s="156"/>
      <c r="F1471" s="156"/>
      <c r="G1471" s="157"/>
      <c r="H1471" s="254"/>
      <c r="I1471" s="254"/>
      <c r="J1471" s="254"/>
      <c r="K1471" s="720"/>
      <c r="L1471" s="579"/>
    </row>
    <row r="1472" spans="1:12" s="24" customFormat="1" ht="15" customHeight="1">
      <c r="A1472" s="158"/>
      <c r="B1472" s="150"/>
      <c r="C1472" s="170"/>
      <c r="D1472" s="156"/>
      <c r="E1472" s="156"/>
      <c r="F1472" s="156"/>
      <c r="G1472" s="157"/>
      <c r="H1472" s="579"/>
      <c r="I1472" s="579"/>
      <c r="J1472" s="579"/>
      <c r="K1472" s="720"/>
      <c r="L1472" s="579"/>
    </row>
    <row r="1473" spans="1:12" s="24" customFormat="1" ht="15" customHeight="1">
      <c r="A1473" s="158"/>
      <c r="B1473" s="150" t="s">
        <v>1100</v>
      </c>
      <c r="C1473" s="170"/>
      <c r="D1473" s="156"/>
      <c r="E1473" s="156"/>
      <c r="F1473" s="156"/>
      <c r="G1473" s="157"/>
      <c r="H1473" s="579"/>
      <c r="I1473" s="579"/>
      <c r="J1473" s="579"/>
      <c r="K1473" s="720"/>
      <c r="L1473" s="579"/>
    </row>
    <row r="1474" spans="1:12" s="24" customFormat="1" ht="15" customHeight="1">
      <c r="A1474" s="158"/>
      <c r="B1474" s="24" t="s">
        <v>1101</v>
      </c>
      <c r="C1474" s="171"/>
      <c r="D1474" s="80"/>
      <c r="F1474" s="156"/>
      <c r="G1474" s="157"/>
      <c r="H1474" s="579"/>
      <c r="I1474" s="579"/>
      <c r="J1474" s="579"/>
      <c r="K1474" s="720"/>
      <c r="L1474" s="579"/>
    </row>
    <row r="1475" spans="1:12" s="24" customFormat="1" ht="15" customHeight="1">
      <c r="A1475" s="108"/>
      <c r="B1475" s="24" t="s">
        <v>1102</v>
      </c>
      <c r="C1475" s="171"/>
      <c r="D1475" s="80"/>
      <c r="F1475" s="109"/>
      <c r="G1475" s="110"/>
      <c r="H1475" s="578"/>
      <c r="I1475" s="578"/>
      <c r="J1475" s="578"/>
      <c r="K1475" s="720"/>
      <c r="L1475" s="578"/>
    </row>
    <row r="1476" spans="1:12" s="24" customFormat="1" ht="15" customHeight="1">
      <c r="A1476" s="108"/>
      <c r="B1476" s="24" t="s">
        <v>1103</v>
      </c>
      <c r="C1476" s="171"/>
      <c r="D1476" s="80"/>
      <c r="F1476" s="109"/>
      <c r="G1476" s="110"/>
      <c r="H1476" s="578"/>
      <c r="I1476" s="578"/>
      <c r="J1476" s="578"/>
      <c r="K1476" s="720"/>
      <c r="L1476" s="578"/>
    </row>
    <row r="1477" spans="1:12" s="24" customFormat="1" ht="15" customHeight="1">
      <c r="A1477" s="108"/>
      <c r="C1477" s="171"/>
      <c r="D1477" s="80"/>
      <c r="F1477" s="109"/>
      <c r="G1477" s="110"/>
      <c r="H1477" s="578"/>
      <c r="I1477" s="578"/>
      <c r="J1477" s="578"/>
      <c r="K1477" s="720"/>
      <c r="L1477" s="578"/>
    </row>
    <row r="1478" spans="1:12" s="24" customFormat="1" ht="15" customHeight="1">
      <c r="A1478" s="159"/>
      <c r="B1478" s="160" t="s">
        <v>131</v>
      </c>
      <c r="C1478" s="171"/>
      <c r="D1478" s="80"/>
      <c r="G1478" s="80"/>
      <c r="H1478" s="578"/>
      <c r="I1478" s="578"/>
      <c r="J1478" s="578"/>
      <c r="K1478" s="720"/>
      <c r="L1478" s="578"/>
    </row>
    <row r="1479" spans="1:12" s="24" customFormat="1" ht="15" customHeight="1">
      <c r="A1479" s="159"/>
      <c r="C1479" s="171"/>
      <c r="D1479" s="80"/>
      <c r="G1479" s="80"/>
      <c r="H1479" s="578"/>
      <c r="I1479" s="578"/>
      <c r="J1479" s="578"/>
      <c r="K1479" s="720"/>
      <c r="L1479" s="578"/>
    </row>
    <row r="1480" spans="1:12" s="24" customFormat="1" ht="15" customHeight="1">
      <c r="A1480" s="159"/>
      <c r="B1480" s="161" t="s">
        <v>1492</v>
      </c>
      <c r="C1480" s="168"/>
      <c r="D1480" s="110"/>
      <c r="E1480" s="109"/>
      <c r="G1480" s="80"/>
      <c r="H1480" s="578"/>
      <c r="I1480" s="578"/>
      <c r="J1480" s="578"/>
      <c r="K1480" s="720"/>
      <c r="L1480" s="578"/>
    </row>
    <row r="1481" spans="1:12" s="24" customFormat="1" ht="15" customHeight="1">
      <c r="A1481" s="159"/>
      <c r="B1481" s="161"/>
      <c r="C1481" s="168"/>
      <c r="D1481" s="110"/>
      <c r="E1481" s="109"/>
      <c r="G1481" s="80"/>
      <c r="H1481" s="578"/>
      <c r="I1481" s="578"/>
      <c r="J1481" s="578"/>
      <c r="K1481" s="720"/>
      <c r="L1481" s="578"/>
    </row>
    <row r="1482" spans="1:12" s="24" customFormat="1" ht="15" customHeight="1">
      <c r="A1482" s="159"/>
      <c r="B1482" s="160" t="s">
        <v>1493</v>
      </c>
      <c r="C1482" s="168"/>
      <c r="D1482" s="110"/>
      <c r="E1482" s="109"/>
      <c r="G1482" s="80"/>
      <c r="H1482" s="578"/>
      <c r="I1482" s="578"/>
      <c r="J1482" s="578"/>
      <c r="K1482" s="720"/>
      <c r="L1482" s="578"/>
    </row>
    <row r="1483" spans="1:12" s="24" customFormat="1" ht="15" customHeight="1">
      <c r="A1483" s="159"/>
      <c r="B1483" s="161" t="s">
        <v>137</v>
      </c>
      <c r="C1483" s="171"/>
      <c r="D1483" s="80"/>
      <c r="G1483" s="80"/>
      <c r="H1483" s="578"/>
      <c r="I1483" s="578"/>
      <c r="J1483" s="578"/>
      <c r="K1483" s="720"/>
      <c r="L1483" s="578"/>
    </row>
    <row r="1484" spans="1:12" s="24" customFormat="1" ht="15" customHeight="1">
      <c r="A1484" s="159"/>
      <c r="B1484" s="161" t="s">
        <v>11</v>
      </c>
      <c r="C1484" s="171"/>
      <c r="D1484" s="80"/>
      <c r="G1484" s="80"/>
      <c r="H1484" s="578"/>
      <c r="I1484" s="578"/>
      <c r="J1484" s="578"/>
      <c r="K1484" s="720"/>
      <c r="L1484" s="578"/>
    </row>
    <row r="1485" spans="1:12" s="24" customFormat="1" ht="15" customHeight="1">
      <c r="A1485" s="159"/>
      <c r="C1485" s="171"/>
      <c r="D1485" s="80"/>
      <c r="G1485" s="80"/>
      <c r="H1485" s="578"/>
      <c r="I1485" s="578"/>
      <c r="J1485" s="578"/>
      <c r="K1485" s="720"/>
      <c r="L1485" s="578"/>
    </row>
    <row r="1486" spans="1:12" s="24" customFormat="1" ht="15" customHeight="1">
      <c r="A1486" s="159"/>
      <c r="B1486" s="161"/>
      <c r="C1486" s="171"/>
      <c r="D1486" s="80"/>
      <c r="G1486" s="80"/>
      <c r="H1486" s="578"/>
      <c r="I1486" s="578"/>
      <c r="J1486" s="578"/>
      <c r="K1486" s="720"/>
      <c r="L1486" s="578"/>
    </row>
    <row r="1487" spans="1:12" ht="14.25">
      <c r="K1487" s="720"/>
      <c r="L1487" s="657"/>
    </row>
    <row r="1488" spans="1:12" ht="14.25">
      <c r="K1488" s="720"/>
      <c r="L1488" s="657"/>
    </row>
    <row r="1489" spans="11:12" ht="14.25">
      <c r="K1489" s="720"/>
      <c r="L1489" s="657"/>
    </row>
    <row r="1490" spans="11:12" ht="14.25">
      <c r="K1490" s="720"/>
      <c r="L1490" s="657"/>
    </row>
    <row r="1491" spans="11:12" ht="14.25">
      <c r="K1491" s="720"/>
      <c r="L1491" s="657"/>
    </row>
    <row r="1492" spans="11:12" ht="14.25">
      <c r="K1492" s="720"/>
      <c r="L1492" s="657"/>
    </row>
    <row r="1493" spans="11:12" ht="14.25">
      <c r="K1493" s="720"/>
      <c r="L1493" s="657"/>
    </row>
    <row r="1494" spans="11:12" ht="14.25">
      <c r="K1494" s="720"/>
      <c r="L1494" s="657"/>
    </row>
    <row r="1495" spans="11:12" ht="14.25">
      <c r="K1495" s="720"/>
      <c r="L1495" s="657"/>
    </row>
    <row r="1496" spans="11:12" ht="14.25">
      <c r="K1496" s="720"/>
      <c r="L1496" s="657"/>
    </row>
    <row r="1497" spans="11:12">
      <c r="L1497" s="657"/>
    </row>
    <row r="1498" spans="11:12">
      <c r="L1498" s="657"/>
    </row>
    <row r="1499" spans="11:12">
      <c r="L1499" s="657"/>
    </row>
    <row r="1500" spans="11:12">
      <c r="L1500" s="657"/>
    </row>
    <row r="1501" spans="11:12">
      <c r="L1501" s="657"/>
    </row>
    <row r="1502" spans="11:12">
      <c r="L1502" s="657"/>
    </row>
    <row r="1503" spans="11:12">
      <c r="L1503" s="657"/>
    </row>
    <row r="1504" spans="11:12">
      <c r="L1504" s="657"/>
    </row>
    <row r="1505" spans="12:12">
      <c r="L1505" s="657"/>
    </row>
    <row r="1506" spans="12:12">
      <c r="L1506" s="657"/>
    </row>
    <row r="1507" spans="12:12">
      <c r="L1507" s="657"/>
    </row>
    <row r="1508" spans="12:12">
      <c r="L1508" s="657"/>
    </row>
    <row r="1509" spans="12:12">
      <c r="L1509" s="657"/>
    </row>
    <row r="1510" spans="12:12">
      <c r="L1510" s="657"/>
    </row>
    <row r="1511" spans="12:12">
      <c r="L1511" s="657"/>
    </row>
    <row r="1512" spans="12:12">
      <c r="L1512" s="657"/>
    </row>
    <row r="1513" spans="12:12">
      <c r="L1513" s="657"/>
    </row>
    <row r="1514" spans="12:12">
      <c r="L1514" s="657"/>
    </row>
    <row r="1515" spans="12:12">
      <c r="L1515" s="657"/>
    </row>
    <row r="1516" spans="12:12">
      <c r="L1516" s="657"/>
    </row>
    <row r="1517" spans="12:12">
      <c r="L1517" s="657"/>
    </row>
    <row r="1518" spans="12:12">
      <c r="L1518" s="657"/>
    </row>
    <row r="1519" spans="12:12">
      <c r="L1519" s="657"/>
    </row>
    <row r="1520" spans="12:12">
      <c r="L1520" s="657"/>
    </row>
    <row r="1521" spans="12:12">
      <c r="L1521" s="657"/>
    </row>
    <row r="1522" spans="12:12">
      <c r="L1522" s="657"/>
    </row>
    <row r="1523" spans="12:12">
      <c r="L1523" s="657"/>
    </row>
    <row r="1524" spans="12:12">
      <c r="L1524" s="657"/>
    </row>
    <row r="1525" spans="12:12">
      <c r="L1525" s="657"/>
    </row>
    <row r="1526" spans="12:12">
      <c r="L1526" s="657"/>
    </row>
    <row r="1527" spans="12:12">
      <c r="L1527" s="657"/>
    </row>
    <row r="1528" spans="12:12">
      <c r="L1528" s="657"/>
    </row>
    <row r="1529" spans="12:12">
      <c r="L1529" s="657"/>
    </row>
    <row r="1530" spans="12:12">
      <c r="L1530" s="657"/>
    </row>
    <row r="1531" spans="12:12">
      <c r="L1531" s="657"/>
    </row>
    <row r="1532" spans="12:12">
      <c r="L1532" s="657"/>
    </row>
    <row r="1533" spans="12:12">
      <c r="L1533" s="657"/>
    </row>
    <row r="1534" spans="12:12">
      <c r="L1534" s="657"/>
    </row>
    <row r="1535" spans="12:12">
      <c r="L1535" s="657"/>
    </row>
    <row r="1536" spans="12:12">
      <c r="L1536" s="657"/>
    </row>
    <row r="1537" spans="12:12">
      <c r="L1537" s="657"/>
    </row>
    <row r="1538" spans="12:12">
      <c r="L1538" s="657"/>
    </row>
    <row r="1539" spans="12:12">
      <c r="L1539" s="657"/>
    </row>
    <row r="1540" spans="12:12">
      <c r="L1540" s="657"/>
    </row>
    <row r="1541" spans="12:12">
      <c r="L1541" s="657"/>
    </row>
    <row r="1542" spans="12:12">
      <c r="L1542" s="657"/>
    </row>
    <row r="1543" spans="12:12">
      <c r="L1543" s="657"/>
    </row>
    <row r="1544" spans="12:12">
      <c r="L1544" s="657"/>
    </row>
    <row r="1545" spans="12:12">
      <c r="L1545" s="657"/>
    </row>
    <row r="1546" spans="12:12">
      <c r="L1546" s="657"/>
    </row>
    <row r="1547" spans="12:12">
      <c r="L1547" s="657"/>
    </row>
    <row r="1548" spans="12:12">
      <c r="L1548" s="657"/>
    </row>
    <row r="1549" spans="12:12">
      <c r="L1549" s="657"/>
    </row>
    <row r="1550" spans="12:12">
      <c r="L1550" s="657"/>
    </row>
    <row r="1551" spans="12:12">
      <c r="L1551" s="657"/>
    </row>
    <row r="1552" spans="12:12">
      <c r="L1552" s="657"/>
    </row>
    <row r="1553" spans="12:12">
      <c r="L1553" s="657"/>
    </row>
    <row r="1554" spans="12:12">
      <c r="L1554" s="657"/>
    </row>
    <row r="1555" spans="12:12">
      <c r="L1555" s="657"/>
    </row>
    <row r="1556" spans="12:12">
      <c r="L1556" s="657"/>
    </row>
    <row r="1557" spans="12:12">
      <c r="L1557" s="657"/>
    </row>
    <row r="1558" spans="12:12">
      <c r="L1558" s="657"/>
    </row>
    <row r="1559" spans="12:12">
      <c r="L1559" s="657"/>
    </row>
    <row r="1560" spans="12:12">
      <c r="L1560" s="657"/>
    </row>
    <row r="1561" spans="12:12">
      <c r="L1561" s="657"/>
    </row>
    <row r="1562" spans="12:12">
      <c r="L1562" s="657"/>
    </row>
    <row r="1563" spans="12:12">
      <c r="L1563" s="657"/>
    </row>
    <row r="1564" spans="12:12">
      <c r="L1564" s="657"/>
    </row>
    <row r="1565" spans="12:12">
      <c r="L1565" s="657"/>
    </row>
    <row r="1566" spans="12:12">
      <c r="L1566" s="657"/>
    </row>
    <row r="1567" spans="12:12">
      <c r="L1567" s="657"/>
    </row>
    <row r="1568" spans="12:12">
      <c r="L1568" s="657"/>
    </row>
    <row r="1569" spans="12:12">
      <c r="L1569" s="657"/>
    </row>
    <row r="1570" spans="12:12">
      <c r="L1570" s="657"/>
    </row>
    <row r="1571" spans="12:12">
      <c r="L1571" s="657"/>
    </row>
    <row r="1572" spans="12:12">
      <c r="L1572" s="657"/>
    </row>
    <row r="1573" spans="12:12">
      <c r="L1573" s="657"/>
    </row>
    <row r="1574" spans="12:12">
      <c r="L1574" s="657"/>
    </row>
    <row r="1575" spans="12:12">
      <c r="L1575" s="657"/>
    </row>
    <row r="1576" spans="12:12">
      <c r="L1576" s="657"/>
    </row>
    <row r="1577" spans="12:12">
      <c r="L1577" s="657"/>
    </row>
    <row r="1578" spans="12:12">
      <c r="L1578" s="657"/>
    </row>
    <row r="1579" spans="12:12">
      <c r="L1579" s="657"/>
    </row>
    <row r="1580" spans="12:12">
      <c r="L1580" s="657"/>
    </row>
    <row r="1581" spans="12:12">
      <c r="L1581" s="657"/>
    </row>
    <row r="1582" spans="12:12">
      <c r="L1582" s="657"/>
    </row>
    <row r="1583" spans="12:12">
      <c r="L1583" s="657"/>
    </row>
    <row r="1584" spans="12:12">
      <c r="L1584" s="657"/>
    </row>
    <row r="1585" spans="12:12">
      <c r="L1585" s="657"/>
    </row>
    <row r="1586" spans="12:12">
      <c r="L1586" s="657"/>
    </row>
    <row r="1587" spans="12:12">
      <c r="L1587" s="657"/>
    </row>
    <row r="1588" spans="12:12">
      <c r="L1588" s="657"/>
    </row>
    <row r="1589" spans="12:12">
      <c r="L1589" s="657"/>
    </row>
    <row r="1590" spans="12:12">
      <c r="L1590" s="657"/>
    </row>
    <row r="1591" spans="12:12">
      <c r="L1591" s="657"/>
    </row>
    <row r="1592" spans="12:12">
      <c r="L1592" s="657"/>
    </row>
    <row r="1593" spans="12:12">
      <c r="L1593" s="657"/>
    </row>
    <row r="1594" spans="12:12">
      <c r="L1594" s="657"/>
    </row>
    <row r="1595" spans="12:12">
      <c r="L1595" s="657"/>
    </row>
    <row r="1596" spans="12:12">
      <c r="L1596" s="657"/>
    </row>
    <row r="1597" spans="12:12">
      <c r="L1597" s="657"/>
    </row>
    <row r="1598" spans="12:12">
      <c r="L1598" s="657"/>
    </row>
    <row r="1599" spans="12:12">
      <c r="L1599" s="657"/>
    </row>
    <row r="1600" spans="12:12">
      <c r="L1600" s="657"/>
    </row>
    <row r="1601" spans="12:12">
      <c r="L1601" s="657"/>
    </row>
    <row r="1602" spans="12:12">
      <c r="L1602" s="657"/>
    </row>
    <row r="1603" spans="12:12">
      <c r="L1603" s="657"/>
    </row>
    <row r="1604" spans="12:12">
      <c r="L1604" s="657"/>
    </row>
    <row r="1605" spans="12:12">
      <c r="L1605" s="657"/>
    </row>
    <row r="1606" spans="12:12">
      <c r="L1606" s="657"/>
    </row>
    <row r="1607" spans="12:12">
      <c r="L1607" s="657"/>
    </row>
    <row r="1608" spans="12:12">
      <c r="L1608" s="657"/>
    </row>
    <row r="1609" spans="12:12">
      <c r="L1609" s="657"/>
    </row>
    <row r="1610" spans="12:12">
      <c r="L1610" s="657"/>
    </row>
    <row r="1611" spans="12:12">
      <c r="L1611" s="657"/>
    </row>
    <row r="1612" spans="12:12">
      <c r="L1612" s="657"/>
    </row>
    <row r="1613" spans="12:12">
      <c r="L1613" s="657"/>
    </row>
    <row r="1614" spans="12:12">
      <c r="L1614" s="657"/>
    </row>
    <row r="1615" spans="12:12">
      <c r="L1615" s="657"/>
    </row>
    <row r="1616" spans="12:12">
      <c r="L1616" s="657"/>
    </row>
    <row r="1617" spans="12:12">
      <c r="L1617" s="657"/>
    </row>
    <row r="1618" spans="12:12">
      <c r="L1618" s="657"/>
    </row>
    <row r="1619" spans="12:12">
      <c r="L1619" s="657"/>
    </row>
    <row r="1620" spans="12:12">
      <c r="L1620" s="657"/>
    </row>
    <row r="1621" spans="12:12">
      <c r="L1621" s="657"/>
    </row>
    <row r="1622" spans="12:12">
      <c r="L1622" s="657"/>
    </row>
    <row r="1623" spans="12:12">
      <c r="L1623" s="657"/>
    </row>
    <row r="1624" spans="12:12">
      <c r="L1624" s="657"/>
    </row>
    <row r="1625" spans="12:12">
      <c r="L1625" s="657"/>
    </row>
    <row r="1626" spans="12:12">
      <c r="L1626" s="657"/>
    </row>
    <row r="1627" spans="12:12">
      <c r="L1627" s="657"/>
    </row>
    <row r="1628" spans="12:12">
      <c r="L1628" s="657"/>
    </row>
    <row r="1629" spans="12:12">
      <c r="L1629" s="657"/>
    </row>
    <row r="1630" spans="12:12">
      <c r="L1630" s="657"/>
    </row>
    <row r="1631" spans="12:12">
      <c r="L1631" s="657"/>
    </row>
    <row r="1632" spans="12:12">
      <c r="L1632" s="657"/>
    </row>
    <row r="1633" spans="12:12">
      <c r="L1633" s="657"/>
    </row>
    <row r="1634" spans="12:12">
      <c r="L1634" s="657"/>
    </row>
    <row r="1635" spans="12:12">
      <c r="L1635" s="657"/>
    </row>
    <row r="1636" spans="12:12">
      <c r="L1636" s="657"/>
    </row>
    <row r="1637" spans="12:12">
      <c r="L1637" s="657"/>
    </row>
    <row r="1638" spans="12:12">
      <c r="L1638" s="657"/>
    </row>
    <row r="1639" spans="12:12">
      <c r="L1639" s="657"/>
    </row>
    <row r="1640" spans="12:12">
      <c r="L1640" s="657"/>
    </row>
    <row r="1641" spans="12:12">
      <c r="L1641" s="657"/>
    </row>
    <row r="1642" spans="12:12">
      <c r="L1642" s="657"/>
    </row>
    <row r="1643" spans="12:12">
      <c r="L1643" s="657"/>
    </row>
    <row r="1644" spans="12:12">
      <c r="L1644" s="657"/>
    </row>
    <row r="1645" spans="12:12">
      <c r="L1645" s="657"/>
    </row>
    <row r="1646" spans="12:12">
      <c r="L1646" s="657"/>
    </row>
    <row r="1647" spans="12:12">
      <c r="L1647" s="657"/>
    </row>
    <row r="1648" spans="12:12">
      <c r="L1648" s="657"/>
    </row>
    <row r="1649" spans="12:12">
      <c r="L1649" s="657"/>
    </row>
    <row r="1650" spans="12:12">
      <c r="L1650" s="657"/>
    </row>
    <row r="1651" spans="12:12">
      <c r="L1651" s="657"/>
    </row>
    <row r="1652" spans="12:12">
      <c r="L1652" s="657"/>
    </row>
    <row r="1653" spans="12:12">
      <c r="L1653" s="657"/>
    </row>
    <row r="1654" spans="12:12">
      <c r="L1654" s="657"/>
    </row>
    <row r="1655" spans="12:12">
      <c r="L1655" s="657"/>
    </row>
    <row r="1656" spans="12:12">
      <c r="L1656" s="657"/>
    </row>
    <row r="1657" spans="12:12">
      <c r="L1657" s="657"/>
    </row>
    <row r="1658" spans="12:12">
      <c r="L1658" s="657"/>
    </row>
    <row r="1659" spans="12:12">
      <c r="L1659" s="657"/>
    </row>
    <row r="1660" spans="12:12">
      <c r="L1660" s="657"/>
    </row>
    <row r="1661" spans="12:12">
      <c r="L1661" s="657"/>
    </row>
    <row r="1662" spans="12:12">
      <c r="L1662" s="657"/>
    </row>
    <row r="1663" spans="12:12">
      <c r="L1663" s="657"/>
    </row>
    <row r="1664" spans="12:12">
      <c r="L1664" s="657"/>
    </row>
    <row r="1665" spans="12:12">
      <c r="L1665" s="657"/>
    </row>
    <row r="1666" spans="12:12">
      <c r="L1666" s="657"/>
    </row>
    <row r="1667" spans="12:12">
      <c r="L1667" s="657"/>
    </row>
    <row r="1668" spans="12:12">
      <c r="L1668" s="657"/>
    </row>
    <row r="1669" spans="12:12">
      <c r="L1669" s="657"/>
    </row>
    <row r="1670" spans="12:12">
      <c r="L1670" s="657"/>
    </row>
    <row r="1671" spans="12:12">
      <c r="L1671" s="657"/>
    </row>
    <row r="1672" spans="12:12">
      <c r="L1672" s="657"/>
    </row>
    <row r="1673" spans="12:12">
      <c r="L1673" s="657"/>
    </row>
    <row r="1674" spans="12:12">
      <c r="L1674" s="657"/>
    </row>
    <row r="1675" spans="12:12">
      <c r="L1675" s="657"/>
    </row>
    <row r="1676" spans="12:12">
      <c r="L1676" s="657"/>
    </row>
    <row r="1677" spans="12:12">
      <c r="L1677" s="657"/>
    </row>
    <row r="1678" spans="12:12">
      <c r="L1678" s="657"/>
    </row>
    <row r="1679" spans="12:12">
      <c r="L1679" s="657"/>
    </row>
    <row r="1680" spans="12:12">
      <c r="L1680" s="657"/>
    </row>
    <row r="1681" spans="12:12">
      <c r="L1681" s="657"/>
    </row>
    <row r="1682" spans="12:12">
      <c r="L1682" s="657"/>
    </row>
    <row r="1683" spans="12:12">
      <c r="L1683" s="657"/>
    </row>
    <row r="1684" spans="12:12">
      <c r="L1684" s="657"/>
    </row>
    <row r="1685" spans="12:12">
      <c r="L1685" s="657"/>
    </row>
    <row r="1686" spans="12:12">
      <c r="L1686" s="657"/>
    </row>
    <row r="1687" spans="12:12">
      <c r="L1687" s="657"/>
    </row>
    <row r="1688" spans="12:12">
      <c r="L1688" s="657"/>
    </row>
    <row r="1689" spans="12:12">
      <c r="L1689" s="657"/>
    </row>
    <row r="1690" spans="12:12">
      <c r="L1690" s="657"/>
    </row>
    <row r="1691" spans="12:12">
      <c r="L1691" s="657"/>
    </row>
    <row r="1692" spans="12:12">
      <c r="L1692" s="657"/>
    </row>
    <row r="1693" spans="12:12">
      <c r="L1693" s="657"/>
    </row>
    <row r="1694" spans="12:12">
      <c r="L1694" s="657"/>
    </row>
    <row r="1695" spans="12:12">
      <c r="L1695" s="657"/>
    </row>
    <row r="1696" spans="12:12">
      <c r="L1696" s="657"/>
    </row>
    <row r="1697" spans="12:12">
      <c r="L1697" s="657"/>
    </row>
    <row r="1698" spans="12:12">
      <c r="L1698" s="657"/>
    </row>
    <row r="1699" spans="12:12">
      <c r="L1699" s="657"/>
    </row>
    <row r="1700" spans="12:12">
      <c r="L1700" s="657"/>
    </row>
    <row r="1701" spans="12:12">
      <c r="L1701" s="657"/>
    </row>
    <row r="1702" spans="12:12">
      <c r="L1702" s="657"/>
    </row>
    <row r="1703" spans="12:12">
      <c r="L1703" s="657"/>
    </row>
    <row r="1704" spans="12:12">
      <c r="L1704" s="657"/>
    </row>
    <row r="1705" spans="12:12">
      <c r="L1705" s="657"/>
    </row>
    <row r="1706" spans="12:12">
      <c r="L1706" s="657"/>
    </row>
    <row r="1707" spans="12:12">
      <c r="L1707" s="657"/>
    </row>
    <row r="1708" spans="12:12">
      <c r="L1708" s="657"/>
    </row>
    <row r="1709" spans="12:12">
      <c r="L1709" s="657"/>
    </row>
    <row r="1710" spans="12:12">
      <c r="L1710" s="657"/>
    </row>
    <row r="1711" spans="12:12">
      <c r="L1711" s="657"/>
    </row>
    <row r="1712" spans="12:12">
      <c r="L1712" s="657"/>
    </row>
    <row r="1713" spans="12:12">
      <c r="L1713" s="657"/>
    </row>
    <row r="1714" spans="12:12">
      <c r="L1714" s="657"/>
    </row>
    <row r="1715" spans="12:12">
      <c r="L1715" s="657"/>
    </row>
    <row r="1716" spans="12:12">
      <c r="L1716" s="657"/>
    </row>
    <row r="1717" spans="12:12">
      <c r="L1717" s="657"/>
    </row>
    <row r="1718" spans="12:12">
      <c r="L1718" s="657"/>
    </row>
    <row r="1719" spans="12:12">
      <c r="L1719" s="657"/>
    </row>
    <row r="1720" spans="12:12">
      <c r="L1720" s="657"/>
    </row>
    <row r="1721" spans="12:12">
      <c r="L1721" s="657"/>
    </row>
    <row r="1722" spans="12:12">
      <c r="L1722" s="657"/>
    </row>
    <row r="1723" spans="12:12">
      <c r="L1723" s="657"/>
    </row>
    <row r="1724" spans="12:12">
      <c r="L1724" s="657"/>
    </row>
    <row r="1725" spans="12:12">
      <c r="L1725" s="657"/>
    </row>
    <row r="1726" spans="12:12">
      <c r="L1726" s="657"/>
    </row>
    <row r="1727" spans="12:12">
      <c r="L1727" s="657"/>
    </row>
    <row r="1728" spans="12:12">
      <c r="L1728" s="657"/>
    </row>
    <row r="1729" spans="12:12">
      <c r="L1729" s="657"/>
    </row>
    <row r="1730" spans="12:12">
      <c r="L1730" s="657"/>
    </row>
    <row r="1731" spans="12:12">
      <c r="L1731" s="657"/>
    </row>
    <row r="1732" spans="12:12">
      <c r="L1732" s="657"/>
    </row>
    <row r="1733" spans="12:12">
      <c r="L1733" s="657"/>
    </row>
    <row r="1734" spans="12:12">
      <c r="L1734" s="657"/>
    </row>
    <row r="1735" spans="12:12">
      <c r="L1735" s="657"/>
    </row>
    <row r="1736" spans="12:12">
      <c r="L1736" s="657"/>
    </row>
    <row r="1737" spans="12:12">
      <c r="L1737" s="657"/>
    </row>
    <row r="1738" spans="12:12">
      <c r="L1738" s="657"/>
    </row>
    <row r="1739" spans="12:12">
      <c r="L1739" s="657"/>
    </row>
    <row r="1740" spans="12:12">
      <c r="L1740" s="657"/>
    </row>
    <row r="1741" spans="12:12">
      <c r="L1741" s="657"/>
    </row>
    <row r="1742" spans="12:12">
      <c r="L1742" s="657"/>
    </row>
    <row r="1743" spans="12:12">
      <c r="L1743" s="657"/>
    </row>
    <row r="1744" spans="12:12">
      <c r="L1744" s="657"/>
    </row>
    <row r="1745" spans="12:12">
      <c r="L1745" s="657"/>
    </row>
    <row r="1746" spans="12:12">
      <c r="L1746" s="657"/>
    </row>
    <row r="1747" spans="12:12">
      <c r="L1747" s="657"/>
    </row>
    <row r="1748" spans="12:12">
      <c r="L1748" s="657"/>
    </row>
    <row r="1749" spans="12:12">
      <c r="L1749" s="657"/>
    </row>
    <row r="1750" spans="12:12">
      <c r="L1750" s="657"/>
    </row>
    <row r="1751" spans="12:12">
      <c r="L1751" s="657"/>
    </row>
    <row r="1752" spans="12:12">
      <c r="L1752" s="657"/>
    </row>
    <row r="1753" spans="12:12">
      <c r="L1753" s="657"/>
    </row>
    <row r="1754" spans="12:12">
      <c r="L1754" s="657"/>
    </row>
    <row r="1755" spans="12:12">
      <c r="L1755" s="657"/>
    </row>
    <row r="1756" spans="12:12">
      <c r="L1756" s="657"/>
    </row>
    <row r="1757" spans="12:12">
      <c r="L1757" s="657"/>
    </row>
    <row r="1758" spans="12:12">
      <c r="L1758" s="657"/>
    </row>
    <row r="1759" spans="12:12">
      <c r="L1759" s="657"/>
    </row>
    <row r="1760" spans="12:12">
      <c r="L1760" s="657"/>
    </row>
    <row r="1761" spans="12:12">
      <c r="L1761" s="657"/>
    </row>
    <row r="1762" spans="12:12">
      <c r="L1762" s="657"/>
    </row>
    <row r="1763" spans="12:12">
      <c r="L1763" s="657"/>
    </row>
    <row r="1764" spans="12:12">
      <c r="L1764" s="657"/>
    </row>
    <row r="1765" spans="12:12">
      <c r="L1765" s="657"/>
    </row>
    <row r="1766" spans="12:12">
      <c r="L1766" s="657"/>
    </row>
    <row r="1767" spans="12:12">
      <c r="L1767" s="657"/>
    </row>
    <row r="1768" spans="12:12">
      <c r="L1768" s="657"/>
    </row>
    <row r="1769" spans="12:12">
      <c r="L1769" s="657"/>
    </row>
    <row r="1770" spans="12:12">
      <c r="L1770" s="657"/>
    </row>
    <row r="1771" spans="12:12">
      <c r="L1771" s="657"/>
    </row>
    <row r="1772" spans="12:12">
      <c r="L1772" s="657"/>
    </row>
    <row r="1773" spans="12:12">
      <c r="L1773" s="657"/>
    </row>
    <row r="1774" spans="12:12">
      <c r="L1774" s="657"/>
    </row>
    <row r="1775" spans="12:12">
      <c r="L1775" s="657"/>
    </row>
    <row r="1776" spans="12:12">
      <c r="L1776" s="657"/>
    </row>
    <row r="1777" spans="12:12">
      <c r="L1777" s="657"/>
    </row>
    <row r="1778" spans="12:12">
      <c r="L1778" s="657"/>
    </row>
    <row r="1779" spans="12:12">
      <c r="L1779" s="657"/>
    </row>
    <row r="1780" spans="12:12">
      <c r="L1780" s="657"/>
    </row>
    <row r="1781" spans="12:12">
      <c r="L1781" s="657"/>
    </row>
    <row r="1782" spans="12:12">
      <c r="L1782" s="657"/>
    </row>
    <row r="1783" spans="12:12">
      <c r="L1783" s="657"/>
    </row>
    <row r="1784" spans="12:12">
      <c r="L1784" s="657"/>
    </row>
    <row r="1785" spans="12:12">
      <c r="L1785" s="657"/>
    </row>
    <row r="1786" spans="12:12">
      <c r="L1786" s="657"/>
    </row>
    <row r="1787" spans="12:12">
      <c r="L1787" s="657"/>
    </row>
    <row r="1788" spans="12:12">
      <c r="L1788" s="657"/>
    </row>
    <row r="1789" spans="12:12">
      <c r="L1789" s="657"/>
    </row>
    <row r="1790" spans="12:12">
      <c r="L1790" s="657"/>
    </row>
    <row r="1791" spans="12:12">
      <c r="L1791" s="657"/>
    </row>
    <row r="1792" spans="12:12">
      <c r="L1792" s="657"/>
    </row>
    <row r="1793" spans="12:12">
      <c r="L1793" s="657"/>
    </row>
    <row r="1794" spans="12:12">
      <c r="L1794" s="657"/>
    </row>
    <row r="1795" spans="12:12">
      <c r="L1795" s="657"/>
    </row>
    <row r="1796" spans="12:12">
      <c r="L1796" s="657"/>
    </row>
    <row r="1797" spans="12:12">
      <c r="L1797" s="657"/>
    </row>
    <row r="1798" spans="12:12">
      <c r="L1798" s="657"/>
    </row>
    <row r="1799" spans="12:12">
      <c r="L1799" s="657"/>
    </row>
    <row r="1800" spans="12:12">
      <c r="L1800" s="657"/>
    </row>
    <row r="1801" spans="12:12">
      <c r="L1801" s="657"/>
    </row>
    <row r="1802" spans="12:12">
      <c r="L1802" s="657"/>
    </row>
    <row r="1803" spans="12:12">
      <c r="L1803" s="657"/>
    </row>
  </sheetData>
  <mergeCells count="1364">
    <mergeCell ref="B1011:F1011"/>
    <mergeCell ref="G1112:H1112"/>
    <mergeCell ref="B1041:F1041"/>
    <mergeCell ref="B1033:F1033"/>
    <mergeCell ref="B1038:F1038"/>
    <mergeCell ref="B1039:F1039"/>
    <mergeCell ref="B1018:F1018"/>
    <mergeCell ref="B1019:F1019"/>
    <mergeCell ref="B1022:F1022"/>
    <mergeCell ref="B1024:F1024"/>
    <mergeCell ref="B1025:F1025"/>
    <mergeCell ref="B1111:F1111"/>
    <mergeCell ref="B1099:F1099"/>
    <mergeCell ref="B1021:F1021"/>
    <mergeCell ref="B1023:F1023"/>
    <mergeCell ref="B1042:F1042"/>
    <mergeCell ref="B1029:F1029"/>
    <mergeCell ref="B1031:F1031"/>
    <mergeCell ref="B1032:F1032"/>
    <mergeCell ref="B1034:F1034"/>
    <mergeCell ref="B1026:F1026"/>
    <mergeCell ref="G1111:H1111"/>
    <mergeCell ref="B1020:F1020"/>
    <mergeCell ref="B1030:F1030"/>
    <mergeCell ref="B1027:F1027"/>
    <mergeCell ref="B1028:F1028"/>
    <mergeCell ref="B1035:F1035"/>
    <mergeCell ref="B1036:F1036"/>
    <mergeCell ref="B1040:F1040"/>
    <mergeCell ref="B1037:F1037"/>
    <mergeCell ref="B975:F975"/>
    <mergeCell ref="B1009:F1009"/>
    <mergeCell ref="B1010:F1010"/>
    <mergeCell ref="B845:F845"/>
    <mergeCell ref="B915:F915"/>
    <mergeCell ref="B926:F926"/>
    <mergeCell ref="B922:F922"/>
    <mergeCell ref="B916:F916"/>
    <mergeCell ref="B1003:F1003"/>
    <mergeCell ref="B1006:F1006"/>
    <mergeCell ref="B1012:F1012"/>
    <mergeCell ref="B1013:F1013"/>
    <mergeCell ref="B1008:F1008"/>
    <mergeCell ref="B1014:F1014"/>
    <mergeCell ref="B1016:F1016"/>
    <mergeCell ref="B47:F47"/>
    <mergeCell ref="B48:F48"/>
    <mergeCell ref="B49:F49"/>
    <mergeCell ref="B50:F50"/>
    <mergeCell ref="B51:F51"/>
    <mergeCell ref="B163:F163"/>
    <mergeCell ref="B52:F52"/>
    <mergeCell ref="B79:F79"/>
    <mergeCell ref="B111:F111"/>
    <mergeCell ref="B113:F113"/>
    <mergeCell ref="B998:F998"/>
    <mergeCell ref="B999:F999"/>
    <mergeCell ref="B1015:F1015"/>
    <mergeCell ref="B477:F477"/>
    <mergeCell ref="B458:F458"/>
    <mergeCell ref="B459:F459"/>
    <mergeCell ref="B460:F460"/>
    <mergeCell ref="A1:H1"/>
    <mergeCell ref="B429:F429"/>
    <mergeCell ref="B932:F932"/>
    <mergeCell ref="B165:F165"/>
    <mergeCell ref="G165:H165"/>
    <mergeCell ref="B166:F166"/>
    <mergeCell ref="G166:H166"/>
    <mergeCell ref="B286:F286"/>
    <mergeCell ref="B349:F349"/>
    <mergeCell ref="A3:H3"/>
    <mergeCell ref="B307:F307"/>
    <mergeCell ref="B303:F303"/>
    <mergeCell ref="B298:F298"/>
    <mergeCell ref="B302:F302"/>
    <mergeCell ref="B304:F304"/>
    <mergeCell ref="B305:F305"/>
    <mergeCell ref="B306:F306"/>
    <mergeCell ref="B616:F616"/>
    <mergeCell ref="B864:F864"/>
    <mergeCell ref="B862:F862"/>
    <mergeCell ref="B848:F848"/>
    <mergeCell ref="B811:F811"/>
    <mergeCell ref="B837:F837"/>
    <mergeCell ref="B843:F843"/>
    <mergeCell ref="B630:F630"/>
    <mergeCell ref="B618:F618"/>
    <mergeCell ref="B625:F625"/>
    <mergeCell ref="B461:F461"/>
    <mergeCell ref="B462:F462"/>
    <mergeCell ref="B571:F571"/>
    <mergeCell ref="A4:H4"/>
    <mergeCell ref="B394:F394"/>
    <mergeCell ref="B740:F740"/>
    <mergeCell ref="B288:F288"/>
    <mergeCell ref="A5:H5"/>
    <mergeCell ref="B188:F188"/>
    <mergeCell ref="B299:F299"/>
    <mergeCell ref="G308:H308"/>
    <mergeCell ref="B175:F175"/>
    <mergeCell ref="B297:F297"/>
    <mergeCell ref="G930:H930"/>
    <mergeCell ref="B501:F501"/>
    <mergeCell ref="B521:F521"/>
    <mergeCell ref="B899:F899"/>
    <mergeCell ref="B887:F887"/>
    <mergeCell ref="B506:F506"/>
    <mergeCell ref="B812:F812"/>
    <mergeCell ref="B889:F889"/>
    <mergeCell ref="B732:F732"/>
    <mergeCell ref="B912:F912"/>
    <mergeCell ref="B504:F504"/>
    <mergeCell ref="B522:F522"/>
    <mergeCell ref="B489:F489"/>
    <mergeCell ref="B613:F613"/>
    <mergeCell ref="B860:F860"/>
    <mergeCell ref="B833:F833"/>
    <mergeCell ref="B831:F831"/>
    <mergeCell ref="B523:F523"/>
    <mergeCell ref="B822:F822"/>
    <mergeCell ref="B827:F827"/>
    <mergeCell ref="G881:H881"/>
    <mergeCell ref="B914:F914"/>
    <mergeCell ref="B654:F654"/>
    <mergeCell ref="B913:F913"/>
    <mergeCell ref="G882:H882"/>
    <mergeCell ref="B880:F880"/>
    <mergeCell ref="G785:H785"/>
    <mergeCell ref="B779:F779"/>
    <mergeCell ref="B911:F911"/>
    <mergeCell ref="B821:F821"/>
    <mergeCell ref="B330:F330"/>
    <mergeCell ref="B328:F328"/>
    <mergeCell ref="B352:F352"/>
    <mergeCell ref="B322:F322"/>
    <mergeCell ref="B107:F107"/>
    <mergeCell ref="B116:F116"/>
    <mergeCell ref="B110:F110"/>
    <mergeCell ref="B108:F108"/>
    <mergeCell ref="B109:F109"/>
    <mergeCell ref="B335:F335"/>
    <mergeCell ref="B115:F115"/>
    <mergeCell ref="B114:F114"/>
    <mergeCell ref="B385:F385"/>
    <mergeCell ref="B364:F364"/>
    <mergeCell ref="B360:F360"/>
    <mergeCell ref="B358:F358"/>
    <mergeCell ref="B369:F369"/>
    <mergeCell ref="B370:F370"/>
    <mergeCell ref="B308:F308"/>
    <mergeCell ref="B317:F317"/>
    <mergeCell ref="B333:F333"/>
    <mergeCell ref="A378:A380"/>
    <mergeCell ref="B345:F345"/>
    <mergeCell ref="B331:F331"/>
    <mergeCell ref="B366:F366"/>
    <mergeCell ref="B341:F341"/>
    <mergeCell ref="B338:F338"/>
    <mergeCell ref="B347:F347"/>
    <mergeCell ref="B351:F351"/>
    <mergeCell ref="B343:F343"/>
    <mergeCell ref="B371:F371"/>
    <mergeCell ref="B346:F346"/>
    <mergeCell ref="B337:F337"/>
    <mergeCell ref="B340:F340"/>
    <mergeCell ref="B339:F339"/>
    <mergeCell ref="B350:F350"/>
    <mergeCell ref="B348:F348"/>
    <mergeCell ref="B342:F342"/>
    <mergeCell ref="B1055:F1055"/>
    <mergeCell ref="B1058:F1058"/>
    <mergeCell ref="B1057:F1057"/>
    <mergeCell ref="B1078:F1078"/>
    <mergeCell ref="B1076:F1076"/>
    <mergeCell ref="B1085:F1085"/>
    <mergeCell ref="B1084:F1084"/>
    <mergeCell ref="B1074:F1074"/>
    <mergeCell ref="B1081:F1081"/>
    <mergeCell ref="B1077:F1077"/>
    <mergeCell ref="B1079:F1079"/>
    <mergeCell ref="B1126:F1126"/>
    <mergeCell ref="B1125:F1125"/>
    <mergeCell ref="B1122:F1122"/>
    <mergeCell ref="B1132:F1132"/>
    <mergeCell ref="B1089:F1089"/>
    <mergeCell ref="B1117:F1117"/>
    <mergeCell ref="B1095:F1095"/>
    <mergeCell ref="B1105:F1105"/>
    <mergeCell ref="B1108:F1108"/>
    <mergeCell ref="B1096:F1096"/>
    <mergeCell ref="B1120:F1120"/>
    <mergeCell ref="B1127:F1127"/>
    <mergeCell ref="B1128:F1128"/>
    <mergeCell ref="B1119:F1119"/>
    <mergeCell ref="B1100:F1100"/>
    <mergeCell ref="B1115:F1115"/>
    <mergeCell ref="B1071:F1071"/>
    <mergeCell ref="B293:F293"/>
    <mergeCell ref="B296:F296"/>
    <mergeCell ref="B274:F274"/>
    <mergeCell ref="B279:F279"/>
    <mergeCell ref="B292:F292"/>
    <mergeCell ref="B281:F281"/>
    <mergeCell ref="B282:F282"/>
    <mergeCell ref="B294:F294"/>
    <mergeCell ref="G224:H224"/>
    <mergeCell ref="B225:F225"/>
    <mergeCell ref="G225:H225"/>
    <mergeCell ref="B226:F226"/>
    <mergeCell ref="B238:F238"/>
    <mergeCell ref="B271:F271"/>
    <mergeCell ref="B266:F266"/>
    <mergeCell ref="B251:F251"/>
    <mergeCell ref="B257:F257"/>
    <mergeCell ref="B253:F253"/>
    <mergeCell ref="B270:F270"/>
    <mergeCell ref="B269:F269"/>
    <mergeCell ref="B252:F252"/>
    <mergeCell ref="G285:H285"/>
    <mergeCell ref="B272:F272"/>
    <mergeCell ref="B276:F276"/>
    <mergeCell ref="B255:F255"/>
    <mergeCell ref="B268:F268"/>
    <mergeCell ref="B275:F275"/>
    <mergeCell ref="B273:F273"/>
    <mergeCell ref="B283:F283"/>
    <mergeCell ref="B280:F280"/>
    <mergeCell ref="B285:F285"/>
    <mergeCell ref="G309:H309"/>
    <mergeCell ref="B309:F309"/>
    <mergeCell ref="B327:F327"/>
    <mergeCell ref="B316:F316"/>
    <mergeCell ref="B319:F319"/>
    <mergeCell ref="B323:F323"/>
    <mergeCell ref="B321:F321"/>
    <mergeCell ref="B311:F311"/>
    <mergeCell ref="B318:F318"/>
    <mergeCell ref="B324:F324"/>
    <mergeCell ref="B284:F284"/>
    <mergeCell ref="B368:F368"/>
    <mergeCell ref="B362:F362"/>
    <mergeCell ref="B361:F361"/>
    <mergeCell ref="B336:F336"/>
    <mergeCell ref="B325:F325"/>
    <mergeCell ref="B315:F315"/>
    <mergeCell ref="B363:F363"/>
    <mergeCell ref="B313:F313"/>
    <mergeCell ref="B353:F353"/>
    <mergeCell ref="B312:F312"/>
    <mergeCell ref="B326:F326"/>
    <mergeCell ref="B314:F314"/>
    <mergeCell ref="B320:F320"/>
    <mergeCell ref="B291:F291"/>
    <mergeCell ref="B329:F329"/>
    <mergeCell ref="B295:F295"/>
    <mergeCell ref="B310:F310"/>
    <mergeCell ref="B301:F301"/>
    <mergeCell ref="B300:F300"/>
    <mergeCell ref="B287:F287"/>
    <mergeCell ref="B290:F290"/>
    <mergeCell ref="G377:H377"/>
    <mergeCell ref="B413:F413"/>
    <mergeCell ref="B426:F426"/>
    <mergeCell ref="B984:F984"/>
    <mergeCell ref="B1043:F1043"/>
    <mergeCell ref="B1094:F1094"/>
    <mergeCell ref="B421:F421"/>
    <mergeCell ref="B423:F423"/>
    <mergeCell ref="B1087:F1087"/>
    <mergeCell ref="B1093:F1093"/>
    <mergeCell ref="G378:H379"/>
    <mergeCell ref="B377:F377"/>
    <mergeCell ref="B471:F471"/>
    <mergeCell ref="B452:F452"/>
    <mergeCell ref="B443:F443"/>
    <mergeCell ref="B419:F419"/>
    <mergeCell ref="B466:F466"/>
    <mergeCell ref="B450:F450"/>
    <mergeCell ref="B399:F399"/>
    <mergeCell ref="B390:F390"/>
    <mergeCell ref="G430:H430"/>
    <mergeCell ref="B431:F431"/>
    <mergeCell ref="B434:F434"/>
    <mergeCell ref="B444:F444"/>
    <mergeCell ref="B432:F432"/>
    <mergeCell ref="G431:H431"/>
    <mergeCell ref="B442:F442"/>
    <mergeCell ref="B433:F433"/>
    <mergeCell ref="B440:F440"/>
    <mergeCell ref="B438:F438"/>
    <mergeCell ref="B414:F414"/>
    <mergeCell ref="B408:F408"/>
    <mergeCell ref="B1179:F1179"/>
    <mergeCell ref="B1158:F1158"/>
    <mergeCell ref="B1170:F1170"/>
    <mergeCell ref="B1173:F1173"/>
    <mergeCell ref="B1174:F1174"/>
    <mergeCell ref="B1162:F1162"/>
    <mergeCell ref="B1172:F1172"/>
    <mergeCell ref="B1165:F1165"/>
    <mergeCell ref="B1166:F1166"/>
    <mergeCell ref="B1177:F1177"/>
    <mergeCell ref="B1101:F1101"/>
    <mergeCell ref="B1156:F1156"/>
    <mergeCell ref="B1107:F1107"/>
    <mergeCell ref="B1114:F1114"/>
    <mergeCell ref="B1110:F1110"/>
    <mergeCell ref="B1102:F1102"/>
    <mergeCell ref="B1113:F1113"/>
    <mergeCell ref="B1106:F1106"/>
    <mergeCell ref="B1109:F1109"/>
    <mergeCell ref="B1124:F1124"/>
    <mergeCell ref="B1112:F1112"/>
    <mergeCell ref="B1103:F1103"/>
    <mergeCell ref="B1145:F1145"/>
    <mergeCell ref="B1147:F1147"/>
    <mergeCell ref="B1135:F1135"/>
    <mergeCell ref="B1142:F1142"/>
    <mergeCell ref="B1138:F1138"/>
    <mergeCell ref="B1136:F1136"/>
    <mergeCell ref="B1144:F1144"/>
    <mergeCell ref="B1141:F1141"/>
    <mergeCell ref="B1143:F1143"/>
    <mergeCell ref="B1134:F1134"/>
    <mergeCell ref="B1192:F1192"/>
    <mergeCell ref="B1206:F1206"/>
    <mergeCell ref="B1198:F1198"/>
    <mergeCell ref="B1402:F1402"/>
    <mergeCell ref="B1235:F1235"/>
    <mergeCell ref="B1418:F1418"/>
    <mergeCell ref="B1419:F1419"/>
    <mergeCell ref="B1417:F1417"/>
    <mergeCell ref="B1208:F1208"/>
    <mergeCell ref="B1219:F1219"/>
    <mergeCell ref="B1212:F1212"/>
    <mergeCell ref="B1199:F1199"/>
    <mergeCell ref="B1188:F1188"/>
    <mergeCell ref="B1193:F1193"/>
    <mergeCell ref="B1182:F1182"/>
    <mergeCell ref="B1189:F1189"/>
    <mergeCell ref="B1190:F1190"/>
    <mergeCell ref="B1197:F1197"/>
    <mergeCell ref="B1191:F1191"/>
    <mergeCell ref="B1196:F1196"/>
    <mergeCell ref="B1185:F1185"/>
    <mergeCell ref="B1470:F1470"/>
    <mergeCell ref="B1459:F1459"/>
    <mergeCell ref="B1466:F1466"/>
    <mergeCell ref="B1467:F1467"/>
    <mergeCell ref="B1458:F1458"/>
    <mergeCell ref="B1463:F1463"/>
    <mergeCell ref="B1469:F1469"/>
    <mergeCell ref="B1464:F1464"/>
    <mergeCell ref="B1460:F1460"/>
    <mergeCell ref="B1468:F1468"/>
    <mergeCell ref="B1465:F1465"/>
    <mergeCell ref="B1453:F1453"/>
    <mergeCell ref="B1452:F1452"/>
    <mergeCell ref="B1436:F1436"/>
    <mergeCell ref="B1449:F1449"/>
    <mergeCell ref="B1448:F1448"/>
    <mergeCell ref="B1455:F1455"/>
    <mergeCell ref="B1456:F1456"/>
    <mergeCell ref="B1439:F1439"/>
    <mergeCell ref="B1437:F1437"/>
    <mergeCell ref="B1454:F1454"/>
    <mergeCell ref="B1424:F1424"/>
    <mergeCell ref="B1431:F1431"/>
    <mergeCell ref="B1425:F1425"/>
    <mergeCell ref="B1420:F1420"/>
    <mergeCell ref="B1426:F1426"/>
    <mergeCell ref="B1430:F1430"/>
    <mergeCell ref="B1422:F1422"/>
    <mergeCell ref="B1428:F1428"/>
    <mergeCell ref="B1427:F1427"/>
    <mergeCell ref="B1429:F1429"/>
    <mergeCell ref="B1462:F1462"/>
    <mergeCell ref="B1457:F1457"/>
    <mergeCell ref="B1433:F1433"/>
    <mergeCell ref="B1451:F1451"/>
    <mergeCell ref="B1442:F1442"/>
    <mergeCell ref="B1444:F1444"/>
    <mergeCell ref="B1445:F1445"/>
    <mergeCell ref="B1446:F1446"/>
    <mergeCell ref="B1434:F1434"/>
    <mergeCell ref="B1438:F1438"/>
    <mergeCell ref="B1435:F1435"/>
    <mergeCell ref="B1440:F1440"/>
    <mergeCell ref="B1447:F1447"/>
    <mergeCell ref="B1450:F1450"/>
    <mergeCell ref="B1441:F1441"/>
    <mergeCell ref="B1443:F1443"/>
    <mergeCell ref="B1432:F1432"/>
    <mergeCell ref="B1421:F1421"/>
    <mergeCell ref="B1207:F1207"/>
    <mergeCell ref="B1224:F1224"/>
    <mergeCell ref="B1225:F1225"/>
    <mergeCell ref="B1202:F1202"/>
    <mergeCell ref="B1405:F1405"/>
    <mergeCell ref="B1394:F1394"/>
    <mergeCell ref="B1373:D1373"/>
    <mergeCell ref="B1400:F1400"/>
    <mergeCell ref="C1295:D1295"/>
    <mergeCell ref="B1240:F1240"/>
    <mergeCell ref="B1377:F1377"/>
    <mergeCell ref="B1380:F1380"/>
    <mergeCell ref="B1403:F1403"/>
    <mergeCell ref="B1398:F1398"/>
    <mergeCell ref="G1390:H1390"/>
    <mergeCell ref="B1416:F1416"/>
    <mergeCell ref="B1412:F1412"/>
    <mergeCell ref="B1410:F1410"/>
    <mergeCell ref="B1407:F1407"/>
    <mergeCell ref="B1413:F1413"/>
    <mergeCell ref="B1408:F1408"/>
    <mergeCell ref="B1409:F1409"/>
    <mergeCell ref="B1414:F1414"/>
    <mergeCell ref="B1415:F1415"/>
    <mergeCell ref="B389:F389"/>
    <mergeCell ref="B397:F397"/>
    <mergeCell ref="B469:F469"/>
    <mergeCell ref="B470:F470"/>
    <mergeCell ref="B427:F427"/>
    <mergeCell ref="B405:F405"/>
    <mergeCell ref="B1050:F1050"/>
    <mergeCell ref="B1066:F1066"/>
    <mergeCell ref="B1051:F1051"/>
    <mergeCell ref="B486:F486"/>
    <mergeCell ref="B552:F552"/>
    <mergeCell ref="B507:F507"/>
    <mergeCell ref="B1044:F1044"/>
    <mergeCell ref="B498:F498"/>
    <mergeCell ref="B996:F996"/>
    <mergeCell ref="B1002:F1002"/>
    <mergeCell ref="B1406:F1406"/>
    <mergeCell ref="B1393:F1393"/>
    <mergeCell ref="B1238:F1238"/>
    <mergeCell ref="B1401:F1401"/>
    <mergeCell ref="B1397:F1397"/>
    <mergeCell ref="B1399:F1399"/>
    <mergeCell ref="B1396:F1396"/>
    <mergeCell ref="B1395:F1395"/>
    <mergeCell ref="B1404:F1404"/>
    <mergeCell ref="B1391:F1391"/>
    <mergeCell ref="B1239:F1239"/>
    <mergeCell ref="B1236:F1236"/>
    <mergeCell ref="B1209:F1209"/>
    <mergeCell ref="B1237:F1237"/>
    <mergeCell ref="B1392:F1392"/>
    <mergeCell ref="B1200:F1200"/>
    <mergeCell ref="B106:F106"/>
    <mergeCell ref="B87:F87"/>
    <mergeCell ref="B94:F94"/>
    <mergeCell ref="B96:F96"/>
    <mergeCell ref="B102:F102"/>
    <mergeCell ref="B104:F104"/>
    <mergeCell ref="B103:F103"/>
    <mergeCell ref="B105:F105"/>
    <mergeCell ref="B156:F156"/>
    <mergeCell ref="B130:F130"/>
    <mergeCell ref="B89:F89"/>
    <mergeCell ref="B97:F97"/>
    <mergeCell ref="B125:F125"/>
    <mergeCell ref="B99:F99"/>
    <mergeCell ref="B95:F95"/>
    <mergeCell ref="B120:F120"/>
    <mergeCell ref="B112:F112"/>
    <mergeCell ref="B74:F74"/>
    <mergeCell ref="B61:F61"/>
    <mergeCell ref="B59:F59"/>
    <mergeCell ref="B78:F78"/>
    <mergeCell ref="B77:F77"/>
    <mergeCell ref="B76:F76"/>
    <mergeCell ref="B90:F90"/>
    <mergeCell ref="B80:F80"/>
    <mergeCell ref="B81:F81"/>
    <mergeCell ref="B88:F88"/>
    <mergeCell ref="B84:F84"/>
    <mergeCell ref="B82:F82"/>
    <mergeCell ref="B83:F83"/>
    <mergeCell ref="B86:F86"/>
    <mergeCell ref="B101:F101"/>
    <mergeCell ref="B91:F91"/>
    <mergeCell ref="B93:F93"/>
    <mergeCell ref="G103:H103"/>
    <mergeCell ref="B98:F98"/>
    <mergeCell ref="B18:F18"/>
    <mergeCell ref="B11:F11"/>
    <mergeCell ref="B55:F55"/>
    <mergeCell ref="B38:F38"/>
    <mergeCell ref="B42:F42"/>
    <mergeCell ref="B37:F37"/>
    <mergeCell ref="B39:F39"/>
    <mergeCell ref="B43:F43"/>
    <mergeCell ref="B6:F6"/>
    <mergeCell ref="B9:F9"/>
    <mergeCell ref="B14:F14"/>
    <mergeCell ref="B8:F8"/>
    <mergeCell ref="B24:F24"/>
    <mergeCell ref="B7:F7"/>
    <mergeCell ref="B23:F23"/>
    <mergeCell ref="B10:F10"/>
    <mergeCell ref="B20:F20"/>
    <mergeCell ref="B15:F15"/>
    <mergeCell ref="B16:F16"/>
    <mergeCell ref="B41:F41"/>
    <mergeCell ref="B69:F69"/>
    <mergeCell ref="B68:F68"/>
    <mergeCell ref="B72:F72"/>
    <mergeCell ref="B66:F66"/>
    <mergeCell ref="B44:F44"/>
    <mergeCell ref="B67:F67"/>
    <mergeCell ref="B58:F58"/>
    <mergeCell ref="B57:F57"/>
    <mergeCell ref="B75:F75"/>
    <mergeCell ref="B73:F73"/>
    <mergeCell ref="B54:F54"/>
    <mergeCell ref="B71:F71"/>
    <mergeCell ref="B45:F45"/>
    <mergeCell ref="B40:F40"/>
    <mergeCell ref="B56:F56"/>
    <mergeCell ref="B70:F70"/>
    <mergeCell ref="B63:F63"/>
    <mergeCell ref="B60:F60"/>
    <mergeCell ref="B13:F13"/>
    <mergeCell ref="G7:H7"/>
    <mergeCell ref="B22:F22"/>
    <mergeCell ref="B21:F21"/>
    <mergeCell ref="B31:F31"/>
    <mergeCell ref="B28:F28"/>
    <mergeCell ref="B25:F25"/>
    <mergeCell ref="B17:F17"/>
    <mergeCell ref="B19:F19"/>
    <mergeCell ref="B26:F26"/>
    <mergeCell ref="B1181:F1181"/>
    <mergeCell ref="B1184:F1184"/>
    <mergeCell ref="B254:F254"/>
    <mergeCell ref="B256:F256"/>
    <mergeCell ref="G1206:H1206"/>
    <mergeCell ref="B1176:F1176"/>
    <mergeCell ref="B1160:F1160"/>
    <mergeCell ref="B1153:F1153"/>
    <mergeCell ref="B1175:F1175"/>
    <mergeCell ref="B1171:F1171"/>
    <mergeCell ref="B1201:F1201"/>
    <mergeCell ref="B1180:F1180"/>
    <mergeCell ref="B332:F332"/>
    <mergeCell ref="B334:F334"/>
    <mergeCell ref="B355:F355"/>
    <mergeCell ref="B354:F354"/>
    <mergeCell ref="B344:F344"/>
    <mergeCell ref="B289:F289"/>
    <mergeCell ref="B382:F382"/>
    <mergeCell ref="B384:F384"/>
    <mergeCell ref="B367:F367"/>
    <mergeCell ref="B374:F374"/>
    <mergeCell ref="B357:F357"/>
    <mergeCell ref="B356:F356"/>
    <mergeCell ref="B365:F365"/>
    <mergeCell ref="B373:F373"/>
    <mergeCell ref="B359:F359"/>
    <mergeCell ref="B372:F372"/>
    <mergeCell ref="B386:F386"/>
    <mergeCell ref="B473:F473"/>
    <mergeCell ref="B402:F402"/>
    <mergeCell ref="B395:F395"/>
    <mergeCell ref="B1062:F1062"/>
    <mergeCell ref="B1060:F1060"/>
    <mergeCell ref="B1157:F1157"/>
    <mergeCell ref="B1150:F1150"/>
    <mergeCell ref="B1154:F1154"/>
    <mergeCell ref="B1088:F1088"/>
    <mergeCell ref="G1389:H1389"/>
    <mergeCell ref="F1373:H1373"/>
    <mergeCell ref="F1365:H1366"/>
    <mergeCell ref="B1390:F1390"/>
    <mergeCell ref="G1207:H1207"/>
    <mergeCell ref="G1294:H1294"/>
    <mergeCell ref="B1260:F1260"/>
    <mergeCell ref="B1220:F1220"/>
    <mergeCell ref="B1234:F1234"/>
    <mergeCell ref="G1295:H1295"/>
    <mergeCell ref="B396:F396"/>
    <mergeCell ref="B1152:F1152"/>
    <mergeCell ref="B1149:F1149"/>
    <mergeCell ref="B1046:F1046"/>
    <mergeCell ref="B1047:F1047"/>
    <mergeCell ref="B1151:F1151"/>
    <mergeCell ref="B1052:F1052"/>
    <mergeCell ref="B972:F972"/>
    <mergeCell ref="B1068:F1068"/>
    <mergeCell ref="B945:F945"/>
    <mergeCell ref="B1178:F1178"/>
    <mergeCell ref="B1186:F1186"/>
    <mergeCell ref="B1195:F1195"/>
    <mergeCell ref="B1183:F1183"/>
    <mergeCell ref="B1187:F1187"/>
    <mergeCell ref="B1194:F1194"/>
    <mergeCell ref="B1164:F1164"/>
    <mergeCell ref="B1083:F1083"/>
    <mergeCell ref="B1118:F1118"/>
    <mergeCell ref="B1146:F1146"/>
    <mergeCell ref="B1148:F1148"/>
    <mergeCell ref="B1169:F1169"/>
    <mergeCell ref="B1168:F1168"/>
    <mergeCell ref="B1155:F1155"/>
    <mergeCell ref="B1161:F1161"/>
    <mergeCell ref="B1091:F1091"/>
    <mergeCell ref="B1167:F1167"/>
    <mergeCell ref="B1072:F1072"/>
    <mergeCell ref="B1090:F1090"/>
    <mergeCell ref="B1097:F1097"/>
    <mergeCell ref="B1163:F1163"/>
    <mergeCell ref="B1121:F1121"/>
    <mergeCell ref="B1082:F1082"/>
    <mergeCell ref="B1116:F1116"/>
    <mergeCell ref="B1129:F1129"/>
    <mergeCell ref="B1137:F1137"/>
    <mergeCell ref="B1159:F1159"/>
    <mergeCell ref="B1123:F1123"/>
    <mergeCell ref="B1130:F1130"/>
    <mergeCell ref="B1092:F1092"/>
    <mergeCell ref="B1098:F1098"/>
    <mergeCell ref="B1133:F1133"/>
    <mergeCell ref="G991:H991"/>
    <mergeCell ref="G990:H990"/>
    <mergeCell ref="B954:F954"/>
    <mergeCell ref="G931:H931"/>
    <mergeCell ref="B991:F991"/>
    <mergeCell ref="B956:F956"/>
    <mergeCell ref="B985:F985"/>
    <mergeCell ref="B953:F953"/>
    <mergeCell ref="B950:F950"/>
    <mergeCell ref="B949:F949"/>
    <mergeCell ref="B961:F961"/>
    <mergeCell ref="B1005:F1005"/>
    <mergeCell ref="B1007:F1007"/>
    <mergeCell ref="B971:F971"/>
    <mergeCell ref="B1004:F1004"/>
    <mergeCell ref="B978:F978"/>
    <mergeCell ref="B962:F962"/>
    <mergeCell ref="B974:F974"/>
    <mergeCell ref="B981:F981"/>
    <mergeCell ref="B973:F973"/>
    <mergeCell ref="B952:F952"/>
    <mergeCell ref="B951:F951"/>
    <mergeCell ref="B960:F960"/>
    <mergeCell ref="B936:F936"/>
    <mergeCell ref="B934:F934"/>
    <mergeCell ref="B958:F958"/>
    <mergeCell ref="B940:F940"/>
    <mergeCell ref="B943:F943"/>
    <mergeCell ref="B955:F955"/>
    <mergeCell ref="B947:F947"/>
    <mergeCell ref="B963:F963"/>
    <mergeCell ref="B959:F959"/>
    <mergeCell ref="G784:H784"/>
    <mergeCell ref="B727:F727"/>
    <mergeCell ref="G721:H721"/>
    <mergeCell ref="B776:F776"/>
    <mergeCell ref="B747:F747"/>
    <mergeCell ref="B765:F765"/>
    <mergeCell ref="B560:F560"/>
    <mergeCell ref="B553:F553"/>
    <mergeCell ref="B778:F778"/>
    <mergeCell ref="B906:F906"/>
    <mergeCell ref="B895:F895"/>
    <mergeCell ref="B886:F886"/>
    <mergeCell ref="B829:F829"/>
    <mergeCell ref="B865:F865"/>
    <mergeCell ref="B863:F863"/>
    <mergeCell ref="B844:F844"/>
    <mergeCell ref="B850:F850"/>
    <mergeCell ref="B849:F849"/>
    <mergeCell ref="B869:F869"/>
    <mergeCell ref="B581:F581"/>
    <mergeCell ref="B708:F708"/>
    <mergeCell ref="B558:F558"/>
    <mergeCell ref="B561:F561"/>
    <mergeCell ref="B836:F836"/>
    <mergeCell ref="B597:F597"/>
    <mergeCell ref="B623:F623"/>
    <mergeCell ref="B882:F882"/>
    <mergeCell ref="B777:F777"/>
    <mergeCell ref="B593:F593"/>
    <mergeCell ref="B615:F615"/>
    <mergeCell ref="G525:H525"/>
    <mergeCell ref="B614:F614"/>
    <mergeCell ref="B430:F430"/>
    <mergeCell ref="B446:F446"/>
    <mergeCell ref="B441:F441"/>
    <mergeCell ref="B435:F435"/>
    <mergeCell ref="B472:F472"/>
    <mergeCell ref="B437:F437"/>
    <mergeCell ref="B436:F436"/>
    <mergeCell ref="G722:H722"/>
    <mergeCell ref="B500:F500"/>
    <mergeCell ref="B502:F502"/>
    <mergeCell ref="G524:H524"/>
    <mergeCell ref="B697:F697"/>
    <mergeCell ref="B544:F544"/>
    <mergeCell ref="B536:F536"/>
    <mergeCell ref="B537:F537"/>
    <mergeCell ref="B586:F586"/>
    <mergeCell ref="B591:F591"/>
    <mergeCell ref="B524:F524"/>
    <mergeCell ref="B457:F457"/>
    <mergeCell ref="B510:F510"/>
    <mergeCell ref="B546:F546"/>
    <mergeCell ref="B464:F464"/>
    <mergeCell ref="B491:F491"/>
    <mergeCell ref="B475:F475"/>
    <mergeCell ref="B535:F535"/>
    <mergeCell ref="B540:F540"/>
    <mergeCell ref="B538:F538"/>
    <mergeCell ref="B484:F484"/>
    <mergeCell ref="B517:F517"/>
    <mergeCell ref="B505:F505"/>
    <mergeCell ref="B513:F513"/>
    <mergeCell ref="B512:F512"/>
    <mergeCell ref="B515:F515"/>
    <mergeCell ref="B451:F451"/>
    <mergeCell ref="B447:F447"/>
    <mergeCell ref="B468:F468"/>
    <mergeCell ref="B463:F463"/>
    <mergeCell ref="B439:F439"/>
    <mergeCell ref="B453:F453"/>
    <mergeCell ref="B448:F448"/>
    <mergeCell ref="B400:F400"/>
    <mergeCell ref="B403:F403"/>
    <mergeCell ref="B401:F401"/>
    <mergeCell ref="B428:F428"/>
    <mergeCell ref="B406:F406"/>
    <mergeCell ref="B407:F407"/>
    <mergeCell ref="B425:F425"/>
    <mergeCell ref="B420:F420"/>
    <mergeCell ref="B424:F424"/>
    <mergeCell ref="B417:F417"/>
    <mergeCell ref="B412:F412"/>
    <mergeCell ref="B415:F415"/>
    <mergeCell ref="B410:F410"/>
    <mergeCell ref="B409:F409"/>
    <mergeCell ref="B416:F416"/>
    <mergeCell ref="B411:F411"/>
    <mergeCell ref="B493:F493"/>
    <mergeCell ref="B495:F495"/>
    <mergeCell ref="B485:F485"/>
    <mergeCell ref="B487:F487"/>
    <mergeCell ref="B494:F494"/>
    <mergeCell ref="B529:F529"/>
    <mergeCell ref="B526:F526"/>
    <mergeCell ref="B572:F572"/>
    <mergeCell ref="B516:F516"/>
    <mergeCell ref="B595:F595"/>
    <mergeCell ref="B583:F583"/>
    <mergeCell ref="B568:F568"/>
    <mergeCell ref="B585:F585"/>
    <mergeCell ref="B567:F567"/>
    <mergeCell ref="B518:F518"/>
    <mergeCell ref="B527:F527"/>
    <mergeCell ref="B550:F550"/>
    <mergeCell ref="B508:F508"/>
    <mergeCell ref="B454:F454"/>
    <mergeCell ref="B455:F455"/>
    <mergeCell ref="B456:F456"/>
    <mergeCell ref="B488:F488"/>
    <mergeCell ref="B467:F467"/>
    <mergeCell ref="B480:F480"/>
    <mergeCell ref="B476:F476"/>
    <mergeCell ref="B474:F474"/>
    <mergeCell ref="B478:F478"/>
    <mergeCell ref="B511:F511"/>
    <mergeCell ref="B496:F496"/>
    <mergeCell ref="B499:F499"/>
    <mergeCell ref="B497:F497"/>
    <mergeCell ref="B479:F479"/>
    <mergeCell ref="B490:F490"/>
    <mergeCell ref="B483:F483"/>
    <mergeCell ref="B492:F492"/>
    <mergeCell ref="B520:F520"/>
    <mergeCell ref="B514:F514"/>
    <mergeCell ref="B609:F609"/>
    <mergeCell ref="G600:H600"/>
    <mergeCell ref="B604:F604"/>
    <mergeCell ref="B603:F603"/>
    <mergeCell ref="B598:F598"/>
    <mergeCell ref="G599:H599"/>
    <mergeCell ref="B587:F587"/>
    <mergeCell ref="B588:F588"/>
    <mergeCell ref="B601:F601"/>
    <mergeCell ref="B602:F602"/>
    <mergeCell ref="B594:F594"/>
    <mergeCell ref="B539:F539"/>
    <mergeCell ref="B530:F530"/>
    <mergeCell ref="B590:F590"/>
    <mergeCell ref="B575:F575"/>
    <mergeCell ref="B574:F574"/>
    <mergeCell ref="B562:F562"/>
    <mergeCell ref="B573:F573"/>
    <mergeCell ref="B556:F556"/>
    <mergeCell ref="B547:F547"/>
    <mergeCell ref="B554:F554"/>
    <mergeCell ref="B548:F548"/>
    <mergeCell ref="B533:F533"/>
    <mergeCell ref="B749:F749"/>
    <mergeCell ref="B696:F696"/>
    <mergeCell ref="B744:F744"/>
    <mergeCell ref="B726:F726"/>
    <mergeCell ref="B705:F705"/>
    <mergeCell ref="B691:F691"/>
    <mergeCell ref="B710:F710"/>
    <mergeCell ref="B693:F693"/>
    <mergeCell ref="B700:F700"/>
    <mergeCell ref="B649:F649"/>
    <mergeCell ref="B694:F694"/>
    <mergeCell ref="B622:F622"/>
    <mergeCell ref="B684:F684"/>
    <mergeCell ref="B664:F664"/>
    <mergeCell ref="B663:F663"/>
    <mergeCell ref="B682:F682"/>
    <mergeCell ref="B624:F624"/>
    <mergeCell ref="B627:F627"/>
    <mergeCell ref="B632:F632"/>
    <mergeCell ref="B634:F634"/>
    <mergeCell ref="B656:F656"/>
    <mergeCell ref="B659:F659"/>
    <mergeCell ref="B635:F635"/>
    <mergeCell ref="B653:F653"/>
    <mergeCell ref="B662:F662"/>
    <mergeCell ref="B665:F665"/>
    <mergeCell ref="B639:F639"/>
    <mergeCell ref="B657:F657"/>
    <mergeCell ref="B628:F628"/>
    <mergeCell ref="B650:F650"/>
    <mergeCell ref="B642:F642"/>
    <mergeCell ref="B637:F637"/>
    <mergeCell ref="G668:H668"/>
    <mergeCell ref="B670:F670"/>
    <mergeCell ref="B677:F677"/>
    <mergeCell ref="B445:F445"/>
    <mergeCell ref="B449:F449"/>
    <mergeCell ref="B676:F676"/>
    <mergeCell ref="B673:F673"/>
    <mergeCell ref="B675:F675"/>
    <mergeCell ref="B703:F703"/>
    <mergeCell ref="B681:F681"/>
    <mergeCell ref="B688:F688"/>
    <mergeCell ref="B685:F685"/>
    <mergeCell ref="A2:H2"/>
    <mergeCell ref="B528:F528"/>
    <mergeCell ref="B422:F422"/>
    <mergeCell ref="B503:F503"/>
    <mergeCell ref="B482:F482"/>
    <mergeCell ref="B668:F668"/>
    <mergeCell ref="B667:F667"/>
    <mergeCell ref="G667:H667"/>
    <mergeCell ref="B559:F559"/>
    <mergeCell ref="B599:F599"/>
    <mergeCell ref="B580:F580"/>
    <mergeCell ref="B621:F621"/>
    <mergeCell ref="B633:F633"/>
    <mergeCell ref="B631:F631"/>
    <mergeCell ref="B600:F600"/>
    <mergeCell ref="B557:F557"/>
    <mergeCell ref="B617:F617"/>
    <mergeCell ref="B564:F564"/>
    <mergeCell ref="B569:F569"/>
    <mergeCell ref="B584:F584"/>
    <mergeCell ref="G6:H6"/>
    <mergeCell ref="G102:H102"/>
    <mergeCell ref="B30:F30"/>
    <mergeCell ref="B33:F33"/>
    <mergeCell ref="B34:F34"/>
    <mergeCell ref="B236:F236"/>
    <mergeCell ref="B201:F201"/>
    <mergeCell ref="B199:F199"/>
    <mergeCell ref="B196:F196"/>
    <mergeCell ref="B224:F224"/>
    <mergeCell ref="B655:F655"/>
    <mergeCell ref="B232:F232"/>
    <mergeCell ref="B235:F235"/>
    <mergeCell ref="B241:F241"/>
    <mergeCell ref="B250:F250"/>
    <mergeCell ref="B239:F239"/>
    <mergeCell ref="B234:F234"/>
    <mergeCell ref="B243:F243"/>
    <mergeCell ref="B246:F246"/>
    <mergeCell ref="B242:F242"/>
    <mergeCell ref="B643:F643"/>
    <mergeCell ref="B209:F209"/>
    <mergeCell ref="B465:F465"/>
    <mergeCell ref="B36:F36"/>
    <mergeCell ref="B32:F32"/>
    <mergeCell ref="B46:F46"/>
    <mergeCell ref="B640:F640"/>
    <mergeCell ref="B647:F647"/>
    <mergeCell ref="B648:F648"/>
    <mergeCell ref="B27:F27"/>
    <mergeCell ref="B35:F35"/>
    <mergeCell ref="B237:F237"/>
    <mergeCell ref="B12:F12"/>
    <mergeCell ref="B100:F100"/>
    <mergeCell ref="B152:F152"/>
    <mergeCell ref="B184:F184"/>
    <mergeCell ref="B159:F159"/>
    <mergeCell ref="B129:F129"/>
    <mergeCell ref="B160:F160"/>
    <mergeCell ref="B176:F176"/>
    <mergeCell ref="B136:F136"/>
    <mergeCell ref="B137:F137"/>
    <mergeCell ref="B131:F131"/>
    <mergeCell ref="B230:F230"/>
    <mergeCell ref="B240:F240"/>
    <mergeCell ref="B172:F172"/>
    <mergeCell ref="B190:F190"/>
    <mergeCell ref="B195:F195"/>
    <mergeCell ref="B203:F203"/>
    <mergeCell ref="B202:F202"/>
    <mergeCell ref="B192:F192"/>
    <mergeCell ref="B179:F179"/>
    <mergeCell ref="B200:F200"/>
    <mergeCell ref="B197:F197"/>
    <mergeCell ref="B177:F177"/>
    <mergeCell ref="B171:F171"/>
    <mergeCell ref="B167:F167"/>
    <mergeCell ref="B170:F170"/>
    <mergeCell ref="B181:F181"/>
    <mergeCell ref="B178:F178"/>
    <mergeCell ref="B173:F173"/>
    <mergeCell ref="B174:F174"/>
    <mergeCell ref="B29:F29"/>
    <mergeCell ref="B53:F53"/>
    <mergeCell ref="B117:F117"/>
    <mergeCell ref="B121:F121"/>
    <mergeCell ref="B127:F127"/>
    <mergeCell ref="B122:F122"/>
    <mergeCell ref="B124:F124"/>
    <mergeCell ref="B123:F123"/>
    <mergeCell ref="B119:F119"/>
    <mergeCell ref="B126:F126"/>
    <mergeCell ref="B118:F118"/>
    <mergeCell ref="B128:F128"/>
    <mergeCell ref="B139:F139"/>
    <mergeCell ref="B138:F138"/>
    <mergeCell ref="B164:F164"/>
    <mergeCell ref="B161:F161"/>
    <mergeCell ref="B162:F162"/>
    <mergeCell ref="B144:F144"/>
    <mergeCell ref="B151:F151"/>
    <mergeCell ref="B135:F135"/>
    <mergeCell ref="B143:F143"/>
    <mergeCell ref="B134:F134"/>
    <mergeCell ref="B150:F150"/>
    <mergeCell ref="B141:F141"/>
    <mergeCell ref="B132:F132"/>
    <mergeCell ref="B140:F140"/>
    <mergeCell ref="B133:F133"/>
    <mergeCell ref="B142:F142"/>
    <mergeCell ref="B155:F155"/>
    <mergeCell ref="B229:F229"/>
    <mergeCell ref="B228:F228"/>
    <mergeCell ref="B249:F249"/>
    <mergeCell ref="B231:F231"/>
    <mergeCell ref="B157:F157"/>
    <mergeCell ref="B198:F198"/>
    <mergeCell ref="B194:F194"/>
    <mergeCell ref="B193:F193"/>
    <mergeCell ref="B158:F158"/>
    <mergeCell ref="B153:F153"/>
    <mergeCell ref="B154:F154"/>
    <mergeCell ref="B223:F223"/>
    <mergeCell ref="B145:F145"/>
    <mergeCell ref="B233:F233"/>
    <mergeCell ref="B217:F217"/>
    <mergeCell ref="B211:F211"/>
    <mergeCell ref="B212:F212"/>
    <mergeCell ref="B169:F169"/>
    <mergeCell ref="B168:F168"/>
    <mergeCell ref="B182:F182"/>
    <mergeCell ref="B186:F186"/>
    <mergeCell ref="B187:F187"/>
    <mergeCell ref="B191:F191"/>
    <mergeCell ref="B185:F185"/>
    <mergeCell ref="B180:F180"/>
    <mergeCell ref="B189:F189"/>
    <mergeCell ref="B183:F183"/>
    <mergeCell ref="B671:F671"/>
    <mergeCell ref="B570:F570"/>
    <mergeCell ref="B589:F589"/>
    <mergeCell ref="B669:F669"/>
    <mergeCell ref="B596:F596"/>
    <mergeCell ref="B661:F661"/>
    <mergeCell ref="B692:F692"/>
    <mergeCell ref="B404:F404"/>
    <mergeCell ref="B204:F204"/>
    <mergeCell ref="B555:F555"/>
    <mergeCell ref="B551:F551"/>
    <mergeCell ref="B418:F418"/>
    <mergeCell ref="B519:F519"/>
    <mergeCell ref="B267:F267"/>
    <mergeCell ref="B244:F244"/>
    <mergeCell ref="B245:F245"/>
    <mergeCell ref="B259:F259"/>
    <mergeCell ref="B660:F660"/>
    <mergeCell ref="B679:F679"/>
    <mergeCell ref="B674:F674"/>
    <mergeCell ref="B638:F638"/>
    <mergeCell ref="B644:F644"/>
    <mergeCell ref="B646:F646"/>
    <mergeCell ref="B658:F658"/>
    <mergeCell ref="B680:F680"/>
    <mergeCell ref="B607:F607"/>
    <mergeCell ref="B612:F612"/>
    <mergeCell ref="B605:F605"/>
    <mergeCell ref="B606:F606"/>
    <mergeCell ref="B611:F611"/>
    <mergeCell ref="B608:F608"/>
    <mergeCell ref="B610:F610"/>
    <mergeCell ref="B704:F704"/>
    <mergeCell ref="B711:F711"/>
    <mergeCell ref="B712:F712"/>
    <mergeCell ref="B699:F699"/>
    <mergeCell ref="B731:F731"/>
    <mergeCell ref="B722:F722"/>
    <mergeCell ref="B728:F728"/>
    <mergeCell ref="B719:F719"/>
    <mergeCell ref="B729:F729"/>
    <mergeCell ref="B707:F707"/>
    <mergeCell ref="B683:F683"/>
    <mergeCell ref="B678:F678"/>
    <mergeCell ref="B686:F686"/>
    <mergeCell ref="B687:F687"/>
    <mergeCell ref="B713:F713"/>
    <mergeCell ref="B709:F709"/>
    <mergeCell ref="B706:F706"/>
    <mergeCell ref="B695:F695"/>
    <mergeCell ref="B698:F698"/>
    <mergeCell ref="B702:F702"/>
    <mergeCell ref="B690:F690"/>
    <mergeCell ref="B701:F701"/>
    <mergeCell ref="B689:F689"/>
    <mergeCell ref="B742:F742"/>
    <mergeCell ref="B745:F745"/>
    <mergeCell ref="B748:F748"/>
    <mergeCell ref="B743:F743"/>
    <mergeCell ref="B741:F741"/>
    <mergeCell ref="B739:F739"/>
    <mergeCell ref="B746:F746"/>
    <mergeCell ref="B718:F718"/>
    <mergeCell ref="B724:F724"/>
    <mergeCell ref="B720:F720"/>
    <mergeCell ref="B723:F723"/>
    <mergeCell ref="B737:F737"/>
    <mergeCell ref="B738:F738"/>
    <mergeCell ref="B714:F714"/>
    <mergeCell ref="B716:F716"/>
    <mergeCell ref="B730:F730"/>
    <mergeCell ref="B715:F715"/>
    <mergeCell ref="B735:F735"/>
    <mergeCell ref="B736:F736"/>
    <mergeCell ref="B734:F734"/>
    <mergeCell ref="B721:F721"/>
    <mergeCell ref="B733:F733"/>
    <mergeCell ref="B717:F717"/>
    <mergeCell ref="B773:F773"/>
    <mergeCell ref="B780:F780"/>
    <mergeCell ref="B782:F782"/>
    <mergeCell ref="B781:F781"/>
    <mergeCell ref="B786:F786"/>
    <mergeCell ref="B785:F785"/>
    <mergeCell ref="B753:F753"/>
    <mergeCell ref="B766:F766"/>
    <mergeCell ref="B767:F767"/>
    <mergeCell ref="B750:F750"/>
    <mergeCell ref="B755:F755"/>
    <mergeCell ref="B760:F760"/>
    <mergeCell ref="B752:F752"/>
    <mergeCell ref="B756:F756"/>
    <mergeCell ref="B751:F751"/>
    <mergeCell ref="B754:F754"/>
    <mergeCell ref="B771:F771"/>
    <mergeCell ref="B762:F762"/>
    <mergeCell ref="B770:F770"/>
    <mergeCell ref="B763:F763"/>
    <mergeCell ref="B764:F764"/>
    <mergeCell ref="B758:F758"/>
    <mergeCell ref="B759:F759"/>
    <mergeCell ref="B769:F769"/>
    <mergeCell ref="B761:F761"/>
    <mergeCell ref="B1104:F1104"/>
    <mergeCell ref="B1048:F1048"/>
    <mergeCell ref="B979:F979"/>
    <mergeCell ref="B1049:F1049"/>
    <mergeCell ref="B1065:F1065"/>
    <mergeCell ref="B1064:F1064"/>
    <mergeCell ref="B1001:F1001"/>
    <mergeCell ref="B1053:F1053"/>
    <mergeCell ref="B987:F987"/>
    <mergeCell ref="B1059:F1059"/>
    <mergeCell ref="B976:F976"/>
    <mergeCell ref="B990:F990"/>
    <mergeCell ref="B1056:F1056"/>
    <mergeCell ref="B1131:F1131"/>
    <mergeCell ref="B1069:F1069"/>
    <mergeCell ref="B1061:F1061"/>
    <mergeCell ref="B1073:F1073"/>
    <mergeCell ref="B1075:F1075"/>
    <mergeCell ref="B1067:F1067"/>
    <mergeCell ref="B1080:F1080"/>
    <mergeCell ref="B1000:F1000"/>
    <mergeCell ref="B982:F982"/>
    <mergeCell ref="B986:F986"/>
    <mergeCell ref="B977:F977"/>
    <mergeCell ref="B980:F980"/>
    <mergeCell ref="B983:F983"/>
    <mergeCell ref="B997:F997"/>
    <mergeCell ref="B1063:F1063"/>
    <mergeCell ref="B995:F995"/>
    <mergeCell ref="B1045:F1045"/>
    <mergeCell ref="B992:F992"/>
    <mergeCell ref="B1070:F1070"/>
    <mergeCell ref="B918:F918"/>
    <mergeCell ref="B909:F909"/>
    <mergeCell ref="B903:F903"/>
    <mergeCell ref="B888:F888"/>
    <mergeCell ref="B904:F904"/>
    <mergeCell ref="B901:F901"/>
    <mergeCell ref="B900:F900"/>
    <mergeCell ref="B1054:F1054"/>
    <mergeCell ref="B942:F942"/>
    <mergeCell ref="B917:F917"/>
    <mergeCell ref="B944:F944"/>
    <mergeCell ref="B933:F933"/>
    <mergeCell ref="B941:F941"/>
    <mergeCell ref="B920:F920"/>
    <mergeCell ref="B919:F919"/>
    <mergeCell ref="B929:F929"/>
    <mergeCell ref="B921:F921"/>
    <mergeCell ref="B930:F930"/>
    <mergeCell ref="B938:F938"/>
    <mergeCell ref="B948:F948"/>
    <mergeCell ref="B946:F946"/>
    <mergeCell ref="B931:F931"/>
    <mergeCell ref="B937:F937"/>
    <mergeCell ref="B939:F939"/>
    <mergeCell ref="B935:F935"/>
    <mergeCell ref="B928:F928"/>
    <mergeCell ref="B927:F927"/>
    <mergeCell ref="B923:F923"/>
    <mergeCell ref="B957:F957"/>
    <mergeCell ref="B994:F994"/>
    <mergeCell ref="B993:F993"/>
    <mergeCell ref="B1017:F1017"/>
    <mergeCell ref="B910:F910"/>
    <mergeCell ref="B874:F874"/>
    <mergeCell ref="B890:F890"/>
    <mergeCell ref="B883:F883"/>
    <mergeCell ref="B878:F878"/>
    <mergeCell ref="B905:F905"/>
    <mergeCell ref="B898:F898"/>
    <mergeCell ref="B897:F897"/>
    <mergeCell ref="B893:F893"/>
    <mergeCell ref="B908:F908"/>
    <mergeCell ref="B832:F832"/>
    <mergeCell ref="B818:F818"/>
    <mergeCell ref="B838:F838"/>
    <mergeCell ref="B856:F856"/>
    <mergeCell ref="B846:F846"/>
    <mergeCell ref="B835:F835"/>
    <mergeCell ref="B841:F841"/>
    <mergeCell ref="B826:F826"/>
    <mergeCell ref="B851:F851"/>
    <mergeCell ref="B852:F852"/>
    <mergeCell ref="B894:F894"/>
    <mergeCell ref="B896:F896"/>
    <mergeCell ref="B892:F892"/>
    <mergeCell ref="B884:F884"/>
    <mergeCell ref="B853:F853"/>
    <mergeCell ref="B854:F854"/>
    <mergeCell ref="B866:F866"/>
    <mergeCell ref="B857:F857"/>
    <mergeCell ref="B868:F868"/>
    <mergeCell ref="B858:F858"/>
    <mergeCell ref="B877:F877"/>
    <mergeCell ref="B876:F876"/>
    <mergeCell ref="B907:F907"/>
    <mergeCell ref="B902:F902"/>
    <mergeCell ref="B881:F881"/>
    <mergeCell ref="B867:F867"/>
    <mergeCell ref="B891:F891"/>
    <mergeCell ref="B872:F872"/>
    <mergeCell ref="B870:F870"/>
    <mergeCell ref="B871:F871"/>
    <mergeCell ref="B879:F879"/>
    <mergeCell ref="B885:F885"/>
    <mergeCell ref="G204:H204"/>
    <mergeCell ref="B205:F205"/>
    <mergeCell ref="G205:H205"/>
    <mergeCell ref="B206:F206"/>
    <mergeCell ref="B218:F218"/>
    <mergeCell ref="B828:F828"/>
    <mergeCell ref="B819:F819"/>
    <mergeCell ref="B820:F820"/>
    <mergeCell ref="B804:F804"/>
    <mergeCell ref="B808:F808"/>
    <mergeCell ref="B875:F875"/>
    <mergeCell ref="B873:F873"/>
    <mergeCell ref="B861:F861"/>
    <mergeCell ref="B855:F855"/>
    <mergeCell ref="B859:F859"/>
    <mergeCell ref="B794:F794"/>
    <mergeCell ref="B797:F797"/>
    <mergeCell ref="B795:F795"/>
    <mergeCell ref="B805:F805"/>
    <mergeCell ref="B796:F796"/>
    <mergeCell ref="B793:F793"/>
    <mergeCell ref="B813:F813"/>
    <mergeCell ref="B398:F398"/>
    <mergeCell ref="B543:F543"/>
    <mergeCell ref="B481:F481"/>
    <mergeCell ref="B817:F817"/>
    <mergeCell ref="B263:F263"/>
    <mergeCell ref="B393:F393"/>
    <mergeCell ref="B392:F392"/>
    <mergeCell ref="B375:F375"/>
    <mergeCell ref="B391:F391"/>
    <mergeCell ref="B380:F380"/>
    <mergeCell ref="B379:F379"/>
    <mergeCell ref="B387:F387"/>
    <mergeCell ref="B388:F388"/>
    <mergeCell ref="B383:F383"/>
    <mergeCell ref="B549:F549"/>
    <mergeCell ref="B534:F534"/>
    <mergeCell ref="B542:F542"/>
    <mergeCell ref="B509:F509"/>
    <mergeCell ref="B541:F541"/>
    <mergeCell ref="B545:F545"/>
    <mergeCell ref="B532:F532"/>
    <mergeCell ref="B531:F531"/>
    <mergeCell ref="B525:F525"/>
    <mergeCell ref="B803:F803"/>
    <mergeCell ref="B809:F809"/>
    <mergeCell ref="B810:F810"/>
    <mergeCell ref="B814:F814"/>
    <mergeCell ref="B799:F799"/>
    <mergeCell ref="B789:F789"/>
    <mergeCell ref="B775:F775"/>
    <mergeCell ref="B787:F787"/>
    <mergeCell ref="B784:F784"/>
    <mergeCell ref="K6:L6"/>
    <mergeCell ref="K7:L7"/>
    <mergeCell ref="K102:L102"/>
    <mergeCell ref="K103:L103"/>
    <mergeCell ref="K165:L165"/>
    <mergeCell ref="K166:L166"/>
    <mergeCell ref="K204:L204"/>
    <mergeCell ref="K205:L205"/>
    <mergeCell ref="K224:L224"/>
    <mergeCell ref="B260:F260"/>
    <mergeCell ref="B262:F262"/>
    <mergeCell ref="B261:F261"/>
    <mergeCell ref="B834:F834"/>
    <mergeCell ref="B807:F807"/>
    <mergeCell ref="B801:F801"/>
    <mergeCell ref="B768:F768"/>
    <mergeCell ref="B772:F772"/>
    <mergeCell ref="B815:F815"/>
    <mergeCell ref="B800:F800"/>
    <mergeCell ref="B825:F825"/>
    <mergeCell ref="B376:F376"/>
    <mergeCell ref="B378:F378"/>
    <mergeCell ref="B757:F757"/>
    <mergeCell ref="B788:F788"/>
    <mergeCell ref="B774:F774"/>
    <mergeCell ref="B816:F816"/>
    <mergeCell ref="B806:F806"/>
    <mergeCell ref="B802:F802"/>
    <mergeCell ref="B783:F783"/>
    <mergeCell ref="B830:F830"/>
    <mergeCell ref="B582:F582"/>
    <mergeCell ref="B381:F381"/>
    <mergeCell ref="K1389:L1389"/>
    <mergeCell ref="K1390:L1390"/>
    <mergeCell ref="K991:L991"/>
    <mergeCell ref="K1206:L1206"/>
    <mergeCell ref="K1207:L1207"/>
    <mergeCell ref="K1294:L1294"/>
    <mergeCell ref="K1111:L1111"/>
    <mergeCell ref="K1112:L1112"/>
    <mergeCell ref="K931:L931"/>
    <mergeCell ref="K990:L990"/>
    <mergeCell ref="K1295:L1295"/>
    <mergeCell ref="K667:L667"/>
    <mergeCell ref="K668:L668"/>
    <mergeCell ref="K721:L721"/>
    <mergeCell ref="K722:L722"/>
    <mergeCell ref="K784:L784"/>
    <mergeCell ref="K785:L785"/>
    <mergeCell ref="K881:L881"/>
    <mergeCell ref="B645:F645"/>
    <mergeCell ref="K882:L882"/>
    <mergeCell ref="B652:F652"/>
    <mergeCell ref="B651:F651"/>
    <mergeCell ref="B636:F636"/>
    <mergeCell ref="B847:F847"/>
    <mergeCell ref="B672:F672"/>
    <mergeCell ref="B790:F790"/>
    <mergeCell ref="K930:L930"/>
    <mergeCell ref="B842:F842"/>
    <mergeCell ref="B213:F213"/>
    <mergeCell ref="B214:F214"/>
    <mergeCell ref="B215:F215"/>
    <mergeCell ref="B216:F216"/>
    <mergeCell ref="B839:F839"/>
    <mergeCell ref="B840:F840"/>
    <mergeCell ref="B563:F563"/>
    <mergeCell ref="K430:L430"/>
    <mergeCell ref="K431:L431"/>
    <mergeCell ref="K524:L524"/>
    <mergeCell ref="K525:L525"/>
    <mergeCell ref="K599:L599"/>
    <mergeCell ref="K600:L600"/>
    <mergeCell ref="K225:L225"/>
    <mergeCell ref="K285:L285"/>
    <mergeCell ref="K377:L377"/>
    <mergeCell ref="K308:L308"/>
    <mergeCell ref="K309:L309"/>
    <mergeCell ref="K378:L379"/>
    <mergeCell ref="B576:F576"/>
    <mergeCell ref="B626:F626"/>
    <mergeCell ref="B265:F265"/>
    <mergeCell ref="B219:F219"/>
    <mergeCell ref="B92:F92"/>
    <mergeCell ref="B725:F725"/>
    <mergeCell ref="B924:F924"/>
    <mergeCell ref="B925:F925"/>
    <mergeCell ref="B1213:F1213"/>
    <mergeCell ref="B247:F247"/>
    <mergeCell ref="B248:F248"/>
    <mergeCell ref="B823:F823"/>
    <mergeCell ref="B824:F824"/>
    <mergeCell ref="B620:F620"/>
    <mergeCell ref="B792:F792"/>
    <mergeCell ref="B791:F791"/>
    <mergeCell ref="B798:F798"/>
    <mergeCell ref="B207:F207"/>
    <mergeCell ref="B208:F208"/>
    <mergeCell ref="B210:F210"/>
    <mergeCell ref="B277:F277"/>
    <mergeCell ref="B278:F278"/>
    <mergeCell ref="B619:F619"/>
    <mergeCell ref="B220:F220"/>
    <mergeCell ref="B221:F221"/>
    <mergeCell ref="B222:F222"/>
    <mergeCell ref="B592:F592"/>
    <mergeCell ref="B565:F565"/>
    <mergeCell ref="B579:F579"/>
    <mergeCell ref="B566:F566"/>
    <mergeCell ref="B227:F227"/>
    <mergeCell ref="B258:F258"/>
    <mergeCell ref="B264:F264"/>
    <mergeCell ref="B641:F641"/>
    <mergeCell ref="B629:F629"/>
  </mergeCells>
  <phoneticPr fontId="7" type="noConversion"/>
  <pageMargins left="0.55118110236220474" right="0.31496062992125984" top="0.23622047244094491" bottom="0.19685039370078741" header="0.23622047244094491" footer="0.19685039370078741"/>
  <pageSetup paperSize="9" scale="40" fitToHeight="19" orientation="portrait" r:id="rId1"/>
  <headerFooter scaleWithDoc="0"/>
  <rowBreaks count="18" manualBreakCount="18">
    <brk id="101" max="11" man="1"/>
    <brk id="164" max="11" man="1"/>
    <brk id="223" max="11" man="1"/>
    <brk id="308" max="11" man="1"/>
    <brk id="376" max="11" man="1"/>
    <brk id="429" max="11" man="1"/>
    <brk id="523" max="11" man="1"/>
    <brk id="598" max="11" man="1"/>
    <brk id="666" max="11" man="1"/>
    <brk id="720" max="11" man="1"/>
    <brk id="783" max="11" man="1"/>
    <brk id="880" max="11" man="1"/>
    <brk id="929" max="11" man="1"/>
    <brk id="989" max="11" man="1"/>
    <brk id="1110" max="11" man="1"/>
    <brk id="1205" max="11" man="1"/>
    <brk id="1293" max="11" man="1"/>
    <brk id="138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Ильин Александр</dc:creator>
  <cp:lastModifiedBy>Content</cp:lastModifiedBy>
  <cp:lastPrinted>2022-06-08T21:49:56Z</cp:lastPrinted>
  <dcterms:created xsi:type="dcterms:W3CDTF">1996-10-08T23:32:33Z</dcterms:created>
  <dcterms:modified xsi:type="dcterms:W3CDTF">2022-09-29T04:04:58Z</dcterms:modified>
</cp:coreProperties>
</file>